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收费桥隧" sheetId="2" r:id="rId1"/>
  </sheets>
  <definedNames>
    <definedName name="_xlnm._FilterDatabase" localSheetId="0" hidden="1">收费桥隧!$A$3:$H$30</definedName>
    <definedName name="_xlnm.Print_Area" localSheetId="0">收费桥隧!$A$1:$H$33</definedName>
    <definedName name="_xlnm.Print_Titles" localSheetId="0">收费桥隧!$2:$3</definedName>
  </definedNames>
  <calcPr calcId="144525"/>
</workbook>
</file>

<file path=xl/sharedStrings.xml><?xml version="1.0" encoding="utf-8"?>
<sst xmlns="http://schemas.openxmlformats.org/spreadsheetml/2006/main" count="104" uniqueCount="78">
  <si>
    <t>附件4</t>
  </si>
  <si>
    <t>龙胜—峒中口岸公路龙胜芙蓉至县城段收费桥隧汇总表</t>
  </si>
  <si>
    <t>序号</t>
  </si>
  <si>
    <t>桥梁或隧道
名称</t>
  </si>
  <si>
    <t>左右幅</t>
  </si>
  <si>
    <t>起讫桩号</t>
  </si>
  <si>
    <t>长度（米）</t>
  </si>
  <si>
    <t>收费里程（米）</t>
  </si>
  <si>
    <t>备注</t>
  </si>
  <si>
    <t>湾丘水大桥</t>
  </si>
  <si>
    <t>左幅</t>
  </si>
  <si>
    <t>ZK1+126</t>
  </si>
  <si>
    <t>ZK1+811</t>
  </si>
  <si>
    <t>右幅</t>
  </si>
  <si>
    <t>K1+139</t>
  </si>
  <si>
    <t>K1+824</t>
  </si>
  <si>
    <t>云盘隧道</t>
  </si>
  <si>
    <t>ZK2+525</t>
  </si>
  <si>
    <t>ZK3+988</t>
  </si>
  <si>
    <t>K2+559</t>
  </si>
  <si>
    <t>K4+015</t>
  </si>
  <si>
    <t>平寨一号大桥</t>
  </si>
  <si>
    <t>ZK4+673</t>
  </si>
  <si>
    <t>ZK5+203</t>
  </si>
  <si>
    <t>K4+645</t>
  </si>
  <si>
    <t>K5+255</t>
  </si>
  <si>
    <t>平寨二号大桥</t>
  </si>
  <si>
    <t>K5+335</t>
  </si>
  <si>
    <t>K5+904.5</t>
  </si>
  <si>
    <t>K5+345</t>
  </si>
  <si>
    <t>K5+914.5</t>
  </si>
  <si>
    <t>张家大桥</t>
  </si>
  <si>
    <t>ZK6+425</t>
  </si>
  <si>
    <t>ZK6+717</t>
  </si>
  <si>
    <t>ZK6+758</t>
  </si>
  <si>
    <t>ZK7+250</t>
  </si>
  <si>
    <t>K6+395.5</t>
  </si>
  <si>
    <t>K7+165</t>
  </si>
  <si>
    <t>百湾隧道</t>
  </si>
  <si>
    <t>ZK7+253</t>
  </si>
  <si>
    <t>ZK8+608</t>
  </si>
  <si>
    <t>K7+250.686</t>
  </si>
  <si>
    <t>K8+570</t>
  </si>
  <si>
    <t>百湾大桥</t>
  </si>
  <si>
    <t>ZK8+726</t>
  </si>
  <si>
    <t>ZK9+604</t>
  </si>
  <si>
    <t>K8+764</t>
  </si>
  <si>
    <t>K9+612</t>
  </si>
  <si>
    <t>民合特大桥</t>
  </si>
  <si>
    <t>ZK12+247.5</t>
  </si>
  <si>
    <t>ZK13+416.5</t>
  </si>
  <si>
    <t>K12+246.5</t>
  </si>
  <si>
    <t>K13+415.5</t>
  </si>
  <si>
    <t>湾田隧道</t>
  </si>
  <si>
    <t>ZK13+458</t>
  </si>
  <si>
    <t>ZK14+510</t>
  </si>
  <si>
    <t>K13+440</t>
  </si>
  <si>
    <t>K14+530</t>
  </si>
  <si>
    <t>黄坪二号大桥</t>
  </si>
  <si>
    <t>K18+373</t>
  </si>
  <si>
    <t>K18+983</t>
  </si>
  <si>
    <t>K18+396</t>
  </si>
  <si>
    <t>K18+966</t>
  </si>
  <si>
    <t>泗水一号大桥</t>
  </si>
  <si>
    <t>K19+142</t>
  </si>
  <si>
    <t>K19+792</t>
  </si>
  <si>
    <t>K19+126</t>
  </si>
  <si>
    <t>K19+816</t>
  </si>
  <si>
    <t>寻江大桥</t>
  </si>
  <si>
    <t>K23+075</t>
  </si>
  <si>
    <t>K23+605</t>
  </si>
  <si>
    <t>K23+637.08</t>
  </si>
  <si>
    <t>茶洞隧道</t>
  </si>
  <si>
    <t>Z4K25+170</t>
  </si>
  <si>
    <t>Z4K29+372</t>
  </si>
  <si>
    <t>K25+172</t>
  </si>
  <si>
    <t>K29+360</t>
  </si>
  <si>
    <t>备注：桥梁（或隧道）收费里程为同一桥梁（或隧道）上行方向和下行方向长度的算术平均值（精确到米），其中收费里程为500~1000米的桥梁（或隧道）为一类桥隧，收费里程为1001~3000米的桥梁（或隧道）为二类桥隧，3000米以上的桥梁（或隧道）为三类桥隧。</t>
  </si>
</sst>
</file>

<file path=xl/styles.xml><?xml version="1.0" encoding="utf-8"?>
<styleSheet xmlns="http://schemas.openxmlformats.org/spreadsheetml/2006/main">
  <numFmts count="7">
    <numFmt numFmtId="176" formatCode="\Z\K0\+000.00"/>
    <numFmt numFmtId="177" formatCode="\Y\K0\+000.00"/>
    <numFmt numFmtId="178" formatCode="\K00\+0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方正黑体_GBK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26" fillId="27" borderId="14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J35"/>
  <sheetViews>
    <sheetView tabSelected="1" view="pageBreakPreview" zoomScale="120" zoomScaleNormal="115" zoomScaleSheetLayoutView="120" workbookViewId="0">
      <pane ySplit="3" topLeftCell="A19" activePane="bottomLeft" state="frozen"/>
      <selection/>
      <selection pane="bottomLeft" activeCell="J27" sqref="J27"/>
    </sheetView>
  </sheetViews>
  <sheetFormatPr defaultColWidth="9" defaultRowHeight="14.25"/>
  <cols>
    <col min="1" max="1" width="5.875" style="1" customWidth="1"/>
    <col min="2" max="2" width="13.25" style="1" customWidth="1"/>
    <col min="3" max="3" width="7.25" style="1" customWidth="1"/>
    <col min="4" max="5" width="14.875" style="1" customWidth="1"/>
    <col min="6" max="6" width="9.125" style="1" customWidth="1"/>
    <col min="7" max="7" width="8.625" style="1" customWidth="1"/>
    <col min="8" max="8" width="11.75" style="1" customWidth="1"/>
    <col min="9" max="11" width="9" style="1" customWidth="1"/>
    <col min="12" max="16384" width="9" style="1"/>
  </cols>
  <sheetData>
    <row r="1" ht="15.75" spans="1:2">
      <c r="A1" s="2" t="s">
        <v>0</v>
      </c>
      <c r="B1" s="2"/>
    </row>
    <row r="2" ht="2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7.75" customHeight="1" spans="1:8">
      <c r="A3" s="4" t="s">
        <v>2</v>
      </c>
      <c r="B3" s="5" t="s">
        <v>3</v>
      </c>
      <c r="C3" s="5" t="s">
        <v>4</v>
      </c>
      <c r="D3" s="6" t="s">
        <v>5</v>
      </c>
      <c r="E3" s="26"/>
      <c r="F3" s="27" t="s">
        <v>6</v>
      </c>
      <c r="G3" s="5" t="s">
        <v>7</v>
      </c>
      <c r="H3" s="9" t="s">
        <v>8</v>
      </c>
    </row>
    <row r="4" ht="17.25" customHeight="1" spans="1:10">
      <c r="A4" s="7">
        <v>1</v>
      </c>
      <c r="B4" s="8" t="s">
        <v>9</v>
      </c>
      <c r="C4" s="9" t="s">
        <v>10</v>
      </c>
      <c r="D4" s="10" t="s">
        <v>11</v>
      </c>
      <c r="E4" s="10" t="s">
        <v>12</v>
      </c>
      <c r="F4" s="28">
        <v>685</v>
      </c>
      <c r="G4" s="29">
        <f t="shared" ref="G4:G8" si="0">ROUND((F4+F5)/2,0)</f>
        <v>685</v>
      </c>
      <c r="H4" s="30" t="str">
        <f t="shared" ref="H4:H8" si="1">IF(G4&gt;3000,"三类桥隧",IF(G4&gt;1000,"二类桥隧",IF(G4&gt;=500,"一类桥隧")))</f>
        <v>一类桥隧</v>
      </c>
      <c r="I4" s="35"/>
      <c r="J4" s="35"/>
    </row>
    <row r="5" ht="17.25" customHeight="1" spans="1:10">
      <c r="A5" s="11"/>
      <c r="B5" s="12"/>
      <c r="C5" s="9" t="s">
        <v>13</v>
      </c>
      <c r="D5" s="10" t="s">
        <v>14</v>
      </c>
      <c r="E5" s="10" t="s">
        <v>15</v>
      </c>
      <c r="F5" s="28">
        <v>685</v>
      </c>
      <c r="G5" s="31"/>
      <c r="H5" s="15"/>
      <c r="I5" s="35"/>
      <c r="J5" s="35"/>
    </row>
    <row r="6" ht="17.25" customHeight="1" spans="1:8">
      <c r="A6" s="7">
        <v>2</v>
      </c>
      <c r="B6" s="13" t="s">
        <v>16</v>
      </c>
      <c r="C6" s="9" t="s">
        <v>10</v>
      </c>
      <c r="D6" s="14" t="s">
        <v>17</v>
      </c>
      <c r="E6" s="14" t="s">
        <v>18</v>
      </c>
      <c r="F6" s="9">
        <v>1463</v>
      </c>
      <c r="G6" s="29">
        <f t="shared" si="0"/>
        <v>1460</v>
      </c>
      <c r="H6" s="30" t="str">
        <f t="shared" si="1"/>
        <v>二类桥隧</v>
      </c>
    </row>
    <row r="7" ht="17.25" customHeight="1" spans="1:8">
      <c r="A7" s="11"/>
      <c r="B7" s="15"/>
      <c r="C7" s="9" t="s">
        <v>13</v>
      </c>
      <c r="D7" s="16" t="s">
        <v>19</v>
      </c>
      <c r="E7" s="16" t="s">
        <v>20</v>
      </c>
      <c r="F7" s="9">
        <v>1456</v>
      </c>
      <c r="G7" s="31"/>
      <c r="H7" s="15"/>
    </row>
    <row r="8" ht="17.25" customHeight="1" spans="1:9">
      <c r="A8" s="7">
        <v>3</v>
      </c>
      <c r="B8" s="17" t="s">
        <v>21</v>
      </c>
      <c r="C8" s="9" t="s">
        <v>10</v>
      </c>
      <c r="D8" s="10" t="s">
        <v>22</v>
      </c>
      <c r="E8" s="10" t="s">
        <v>23</v>
      </c>
      <c r="F8" s="28">
        <v>530</v>
      </c>
      <c r="G8" s="29">
        <f t="shared" si="0"/>
        <v>570</v>
      </c>
      <c r="H8" s="30" t="str">
        <f t="shared" si="1"/>
        <v>一类桥隧</v>
      </c>
      <c r="I8" s="36"/>
    </row>
    <row r="9" ht="17.25" customHeight="1" spans="1:9">
      <c r="A9" s="11"/>
      <c r="B9" s="18"/>
      <c r="C9" s="9" t="s">
        <v>13</v>
      </c>
      <c r="D9" s="9" t="s">
        <v>24</v>
      </c>
      <c r="E9" s="9" t="s">
        <v>25</v>
      </c>
      <c r="F9" s="28">
        <v>610</v>
      </c>
      <c r="G9" s="31"/>
      <c r="H9" s="15"/>
      <c r="I9" s="36"/>
    </row>
    <row r="10" ht="17.25" customHeight="1" spans="1:9">
      <c r="A10" s="7">
        <v>4</v>
      </c>
      <c r="B10" s="17" t="s">
        <v>26</v>
      </c>
      <c r="C10" s="9" t="s">
        <v>10</v>
      </c>
      <c r="D10" s="10" t="s">
        <v>27</v>
      </c>
      <c r="E10" s="10" t="s">
        <v>28</v>
      </c>
      <c r="F10" s="28">
        <v>569.5</v>
      </c>
      <c r="G10" s="29">
        <f>ROUND((F10+F11)/2,0)</f>
        <v>570</v>
      </c>
      <c r="H10" s="30" t="str">
        <f t="shared" ref="H10:H15" si="2">IF(G10&gt;3000,"三类桥隧",IF(G10&gt;1000,"二类桥隧",IF(G10&gt;=500,"一类桥隧")))</f>
        <v>一类桥隧</v>
      </c>
      <c r="I10" s="36"/>
    </row>
    <row r="11" ht="17.25" customHeight="1" spans="1:9">
      <c r="A11" s="11"/>
      <c r="B11" s="18"/>
      <c r="C11" s="9" t="s">
        <v>13</v>
      </c>
      <c r="D11" s="9" t="s">
        <v>29</v>
      </c>
      <c r="E11" s="9" t="s">
        <v>30</v>
      </c>
      <c r="F11" s="28">
        <v>569.5</v>
      </c>
      <c r="G11" s="31"/>
      <c r="H11" s="15"/>
      <c r="I11" s="36"/>
    </row>
    <row r="12" ht="17.25" customHeight="1" spans="1:9">
      <c r="A12" s="4">
        <v>5</v>
      </c>
      <c r="B12" s="17" t="s">
        <v>31</v>
      </c>
      <c r="C12" s="9" t="s">
        <v>10</v>
      </c>
      <c r="D12" s="9" t="s">
        <v>32</v>
      </c>
      <c r="E12" s="9" t="s">
        <v>33</v>
      </c>
      <c r="F12" s="28">
        <v>292</v>
      </c>
      <c r="G12" s="32">
        <f>ROUND((F12+F13+F14)/2,0)</f>
        <v>777</v>
      </c>
      <c r="H12" s="9" t="str">
        <f t="shared" si="2"/>
        <v>一类桥隧</v>
      </c>
      <c r="I12" s="36"/>
    </row>
    <row r="13" ht="17.25" customHeight="1" spans="1:9">
      <c r="A13" s="4"/>
      <c r="B13" s="19"/>
      <c r="C13" s="9" t="s">
        <v>10</v>
      </c>
      <c r="D13" s="9" t="s">
        <v>34</v>
      </c>
      <c r="E13" s="9" t="s">
        <v>35</v>
      </c>
      <c r="F13" s="28">
        <v>492</v>
      </c>
      <c r="G13" s="32"/>
      <c r="H13" s="9"/>
      <c r="I13" s="36"/>
    </row>
    <row r="14" ht="17.25" customHeight="1" spans="1:9">
      <c r="A14" s="4"/>
      <c r="B14" s="18"/>
      <c r="C14" s="9" t="s">
        <v>13</v>
      </c>
      <c r="D14" s="9" t="s">
        <v>36</v>
      </c>
      <c r="E14" s="9" t="s">
        <v>37</v>
      </c>
      <c r="F14" s="28">
        <v>769.5</v>
      </c>
      <c r="G14" s="32"/>
      <c r="H14" s="9"/>
      <c r="I14" s="36"/>
    </row>
    <row r="15" ht="17.25" customHeight="1" spans="1:9">
      <c r="A15" s="4">
        <v>6</v>
      </c>
      <c r="B15" s="13" t="s">
        <v>38</v>
      </c>
      <c r="C15" s="9" t="s">
        <v>10</v>
      </c>
      <c r="D15" s="14" t="s">
        <v>39</v>
      </c>
      <c r="E15" s="14" t="s">
        <v>40</v>
      </c>
      <c r="F15" s="9">
        <v>1355</v>
      </c>
      <c r="G15" s="29">
        <f t="shared" ref="G15:G19" si="3">ROUND((F15+F16)/2,0)</f>
        <v>1337</v>
      </c>
      <c r="H15" s="30" t="str">
        <f t="shared" si="2"/>
        <v>二类桥隧</v>
      </c>
      <c r="I15" s="36"/>
    </row>
    <row r="16" ht="17.25" customHeight="1" spans="1:9">
      <c r="A16" s="4"/>
      <c r="B16" s="15"/>
      <c r="C16" s="9" t="s">
        <v>13</v>
      </c>
      <c r="D16" s="16" t="s">
        <v>41</v>
      </c>
      <c r="E16" s="16" t="s">
        <v>42</v>
      </c>
      <c r="F16" s="9">
        <v>1319.314</v>
      </c>
      <c r="G16" s="31"/>
      <c r="H16" s="15"/>
      <c r="I16" s="36"/>
    </row>
    <row r="17" ht="17.25" customHeight="1" spans="1:9">
      <c r="A17" s="4">
        <v>7</v>
      </c>
      <c r="B17" s="17" t="s">
        <v>43</v>
      </c>
      <c r="C17" s="9" t="s">
        <v>10</v>
      </c>
      <c r="D17" s="9" t="s">
        <v>44</v>
      </c>
      <c r="E17" s="9" t="s">
        <v>45</v>
      </c>
      <c r="F17" s="28">
        <v>878</v>
      </c>
      <c r="G17" s="29">
        <f t="shared" si="3"/>
        <v>863</v>
      </c>
      <c r="H17" s="30" t="str">
        <f t="shared" ref="H17:H21" si="4">IF(G17&gt;3000,"三类桥隧",IF(G17&gt;1000,"二类桥隧",IF(G17&gt;=500,"一类桥隧")))</f>
        <v>一类桥隧</v>
      </c>
      <c r="I17" s="36"/>
    </row>
    <row r="18" ht="17.25" customHeight="1" spans="1:9">
      <c r="A18" s="4"/>
      <c r="B18" s="18"/>
      <c r="C18" s="9" t="s">
        <v>13</v>
      </c>
      <c r="D18" s="9" t="s">
        <v>46</v>
      </c>
      <c r="E18" s="9" t="s">
        <v>47</v>
      </c>
      <c r="F18" s="28">
        <v>848</v>
      </c>
      <c r="G18" s="31"/>
      <c r="H18" s="15"/>
      <c r="I18" s="36"/>
    </row>
    <row r="19" ht="17.25" customHeight="1" spans="1:9">
      <c r="A19" s="4">
        <v>8</v>
      </c>
      <c r="B19" s="17" t="s">
        <v>48</v>
      </c>
      <c r="C19" s="9" t="s">
        <v>10</v>
      </c>
      <c r="D19" s="9" t="s">
        <v>49</v>
      </c>
      <c r="E19" s="9" t="s">
        <v>50</v>
      </c>
      <c r="F19" s="28">
        <v>1169</v>
      </c>
      <c r="G19" s="29">
        <f t="shared" si="3"/>
        <v>1169</v>
      </c>
      <c r="H19" s="30" t="str">
        <f t="shared" si="4"/>
        <v>二类桥隧</v>
      </c>
      <c r="I19" s="36"/>
    </row>
    <row r="20" ht="17.25" customHeight="1" spans="1:9">
      <c r="A20" s="4"/>
      <c r="B20" s="18"/>
      <c r="C20" s="9" t="s">
        <v>13</v>
      </c>
      <c r="D20" s="9" t="s">
        <v>51</v>
      </c>
      <c r="E20" s="9" t="s">
        <v>52</v>
      </c>
      <c r="F20" s="28">
        <v>1169</v>
      </c>
      <c r="G20" s="31"/>
      <c r="H20" s="15"/>
      <c r="I20" s="36"/>
    </row>
    <row r="21" ht="17.25" customHeight="1" spans="1:9">
      <c r="A21" s="4">
        <v>9</v>
      </c>
      <c r="B21" s="8" t="s">
        <v>53</v>
      </c>
      <c r="C21" s="9" t="s">
        <v>10</v>
      </c>
      <c r="D21" s="20" t="s">
        <v>54</v>
      </c>
      <c r="E21" s="21" t="s">
        <v>55</v>
      </c>
      <c r="F21" s="9">
        <v>1052</v>
      </c>
      <c r="G21" s="29">
        <f t="shared" ref="G21:G25" si="5">ROUND((F21+F22)/2,0)</f>
        <v>1071</v>
      </c>
      <c r="H21" s="30" t="str">
        <f t="shared" si="4"/>
        <v>二类桥隧</v>
      </c>
      <c r="I21" s="36"/>
    </row>
    <row r="22" ht="17.25" customHeight="1" spans="1:9">
      <c r="A22" s="4"/>
      <c r="B22" s="12"/>
      <c r="C22" s="9" t="s">
        <v>13</v>
      </c>
      <c r="D22" s="21" t="s">
        <v>56</v>
      </c>
      <c r="E22" s="21" t="s">
        <v>57</v>
      </c>
      <c r="F22" s="9">
        <v>1090</v>
      </c>
      <c r="G22" s="31"/>
      <c r="H22" s="15"/>
      <c r="I22" s="36"/>
    </row>
    <row r="23" ht="17.25" customHeight="1" spans="1:8">
      <c r="A23" s="4">
        <v>10</v>
      </c>
      <c r="B23" s="22" t="s">
        <v>58</v>
      </c>
      <c r="C23" s="9" t="s">
        <v>10</v>
      </c>
      <c r="D23" s="10" t="s">
        <v>59</v>
      </c>
      <c r="E23" s="33" t="s">
        <v>60</v>
      </c>
      <c r="F23" s="34">
        <v>610</v>
      </c>
      <c r="G23" s="29">
        <f t="shared" si="5"/>
        <v>590</v>
      </c>
      <c r="H23" s="30" t="str">
        <f t="shared" ref="H23:H27" si="6">IF(G23&gt;3000,"三类桥隧",IF(G23&gt;1000,"二类桥隧",IF(G23&gt;=500,"一类桥隧")))</f>
        <v>一类桥隧</v>
      </c>
    </row>
    <row r="24" ht="17.25" customHeight="1" spans="1:8">
      <c r="A24" s="4"/>
      <c r="B24" s="23"/>
      <c r="C24" s="9" t="s">
        <v>13</v>
      </c>
      <c r="D24" s="10" t="s">
        <v>61</v>
      </c>
      <c r="E24" s="33" t="s">
        <v>62</v>
      </c>
      <c r="F24" s="34">
        <v>570</v>
      </c>
      <c r="G24" s="31"/>
      <c r="H24" s="15"/>
    </row>
    <row r="25" ht="17.25" customHeight="1" spans="1:8">
      <c r="A25" s="4">
        <v>11</v>
      </c>
      <c r="B25" s="22" t="s">
        <v>63</v>
      </c>
      <c r="C25" s="9" t="s">
        <v>10</v>
      </c>
      <c r="D25" s="10" t="s">
        <v>64</v>
      </c>
      <c r="E25" s="10" t="s">
        <v>65</v>
      </c>
      <c r="F25" s="34">
        <v>650</v>
      </c>
      <c r="G25" s="29">
        <f t="shared" si="5"/>
        <v>670</v>
      </c>
      <c r="H25" s="30" t="str">
        <f t="shared" si="6"/>
        <v>一类桥隧</v>
      </c>
    </row>
    <row r="26" ht="17.25" customHeight="1" spans="1:8">
      <c r="A26" s="4"/>
      <c r="B26" s="23"/>
      <c r="C26" s="9" t="s">
        <v>13</v>
      </c>
      <c r="D26" s="10" t="s">
        <v>66</v>
      </c>
      <c r="E26" s="10" t="s">
        <v>67</v>
      </c>
      <c r="F26" s="34">
        <v>690</v>
      </c>
      <c r="G26" s="31"/>
      <c r="H26" s="15"/>
    </row>
    <row r="27" ht="17.25" customHeight="1" spans="1:10">
      <c r="A27" s="4">
        <v>12</v>
      </c>
      <c r="B27" s="22" t="s">
        <v>68</v>
      </c>
      <c r="C27" s="9" t="s">
        <v>10</v>
      </c>
      <c r="D27" s="10" t="s">
        <v>69</v>
      </c>
      <c r="E27" s="10" t="s">
        <v>70</v>
      </c>
      <c r="F27" s="34">
        <v>530</v>
      </c>
      <c r="G27" s="29">
        <f>ROUND((F27+F28)/2,0)</f>
        <v>546</v>
      </c>
      <c r="H27" s="30" t="str">
        <f t="shared" si="6"/>
        <v>一类桥隧</v>
      </c>
      <c r="I27" s="35"/>
      <c r="J27" s="35"/>
    </row>
    <row r="28" ht="17.25" customHeight="1" spans="1:8">
      <c r="A28" s="4"/>
      <c r="B28" s="23"/>
      <c r="C28" s="9" t="s">
        <v>13</v>
      </c>
      <c r="D28" s="10" t="s">
        <v>69</v>
      </c>
      <c r="E28" s="10" t="s">
        <v>71</v>
      </c>
      <c r="F28" s="34">
        <v>562.08</v>
      </c>
      <c r="G28" s="31"/>
      <c r="H28" s="15"/>
    </row>
    <row r="29" ht="17.25" customHeight="1" spans="1:8">
      <c r="A29" s="4">
        <v>13</v>
      </c>
      <c r="B29" s="8" t="s">
        <v>72</v>
      </c>
      <c r="C29" s="9" t="s">
        <v>10</v>
      </c>
      <c r="D29" s="20" t="s">
        <v>73</v>
      </c>
      <c r="E29" s="20" t="s">
        <v>74</v>
      </c>
      <c r="F29" s="9">
        <v>4202</v>
      </c>
      <c r="G29" s="29">
        <f>ROUND((F29+F30)/2,0)</f>
        <v>4195</v>
      </c>
      <c r="H29" s="30" t="str">
        <f>IF(G29&gt;3000,"三类桥隧",IF(G29&gt;1000,"二类桥隧",IF(G29&gt;=500,"一类桥隧")))</f>
        <v>三类桥隧</v>
      </c>
    </row>
    <row r="30" ht="17.25" customHeight="1" spans="1:8">
      <c r="A30" s="4"/>
      <c r="B30" s="12"/>
      <c r="C30" s="9" t="s">
        <v>13</v>
      </c>
      <c r="D30" s="20" t="s">
        <v>75</v>
      </c>
      <c r="E30" s="20" t="s">
        <v>76</v>
      </c>
      <c r="F30" s="9">
        <v>4188</v>
      </c>
      <c r="G30" s="31"/>
      <c r="H30" s="15"/>
    </row>
    <row r="31" ht="15" customHeight="1" spans="1:8">
      <c r="A31" s="24" t="s">
        <v>77</v>
      </c>
      <c r="B31" s="24"/>
      <c r="C31" s="24"/>
      <c r="D31" s="24"/>
      <c r="E31" s="24"/>
      <c r="F31" s="24"/>
      <c r="G31" s="24"/>
      <c r="H31" s="24"/>
    </row>
    <row r="32" ht="15" customHeight="1" spans="1:8">
      <c r="A32" s="24"/>
      <c r="B32" s="24"/>
      <c r="C32" s="24"/>
      <c r="D32" s="24"/>
      <c r="E32" s="24"/>
      <c r="F32" s="24"/>
      <c r="G32" s="24"/>
      <c r="H32" s="24"/>
    </row>
    <row r="33" ht="15" customHeight="1" spans="1:8">
      <c r="A33" s="24"/>
      <c r="B33" s="24"/>
      <c r="C33" s="24"/>
      <c r="D33" s="24"/>
      <c r="E33" s="24"/>
      <c r="F33" s="24"/>
      <c r="G33" s="24"/>
      <c r="H33" s="24"/>
    </row>
    <row r="34" ht="22.5" customHeight="1" spans="1:7">
      <c r="A34" s="25"/>
      <c r="B34" s="25"/>
      <c r="C34" s="25"/>
      <c r="D34" s="25"/>
      <c r="E34" s="25"/>
      <c r="F34" s="25"/>
      <c r="G34" s="25"/>
    </row>
    <row r="35" ht="21" customHeight="1"/>
  </sheetData>
  <mergeCells count="57">
    <mergeCell ref="A1:B1"/>
    <mergeCell ref="A2:H2"/>
    <mergeCell ref="D3:E3"/>
    <mergeCell ref="A34:G34"/>
    <mergeCell ref="A4:A5"/>
    <mergeCell ref="A6:A7"/>
    <mergeCell ref="A8:A9"/>
    <mergeCell ref="A10:A11"/>
    <mergeCell ref="A12:A14"/>
    <mergeCell ref="A15:A16"/>
    <mergeCell ref="A17:A18"/>
    <mergeCell ref="A19:A20"/>
    <mergeCell ref="A21:A22"/>
    <mergeCell ref="A23:A24"/>
    <mergeCell ref="A25:A26"/>
    <mergeCell ref="A27:A28"/>
    <mergeCell ref="A29:A30"/>
    <mergeCell ref="B4:B5"/>
    <mergeCell ref="B6:B7"/>
    <mergeCell ref="B8:B9"/>
    <mergeCell ref="B10:B11"/>
    <mergeCell ref="B12:B14"/>
    <mergeCell ref="B15:B16"/>
    <mergeCell ref="B17:B18"/>
    <mergeCell ref="B19:B20"/>
    <mergeCell ref="B21:B22"/>
    <mergeCell ref="B23:B24"/>
    <mergeCell ref="B25:B26"/>
    <mergeCell ref="B27:B28"/>
    <mergeCell ref="B29:B30"/>
    <mergeCell ref="G4:G5"/>
    <mergeCell ref="G6:G7"/>
    <mergeCell ref="G8:G9"/>
    <mergeCell ref="G10:G11"/>
    <mergeCell ref="G12:G14"/>
    <mergeCell ref="G15:G16"/>
    <mergeCell ref="G17:G18"/>
    <mergeCell ref="G19:G20"/>
    <mergeCell ref="G21:G22"/>
    <mergeCell ref="G23:G24"/>
    <mergeCell ref="G25:G26"/>
    <mergeCell ref="G27:G28"/>
    <mergeCell ref="G29:G30"/>
    <mergeCell ref="H4:H5"/>
    <mergeCell ref="H6:H7"/>
    <mergeCell ref="H8:H9"/>
    <mergeCell ref="H10:H11"/>
    <mergeCell ref="H12:H14"/>
    <mergeCell ref="H15:H16"/>
    <mergeCell ref="H17:H18"/>
    <mergeCell ref="H19:H20"/>
    <mergeCell ref="H21:H22"/>
    <mergeCell ref="H23:H24"/>
    <mergeCell ref="H25:H26"/>
    <mergeCell ref="H27:H28"/>
    <mergeCell ref="H29:H30"/>
    <mergeCell ref="A31:H33"/>
  </mergeCells>
  <printOptions horizontalCentered="1"/>
  <pageMargins left="0.31496062992126" right="0.236220472440945" top="0.275590551181102" bottom="0.196850393700787" header="0.236220472440945" footer="0.236220472440945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收费桥隧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傅绍育</dc:creator>
  <cp:lastModifiedBy>范晔</cp:lastModifiedBy>
  <dcterms:created xsi:type="dcterms:W3CDTF">2023-05-09T01:12:00Z</dcterms:created>
  <cp:lastPrinted>2023-11-15T23:38:00Z</cp:lastPrinted>
  <dcterms:modified xsi:type="dcterms:W3CDTF">2023-12-28T15:13:57Z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0786347CB71540B9B371BEB988E07AFB_13</vt:lpwstr>
  </property>
  <property fmtid="{D5CDD505-2E9C-101B-9397-08002B2CF9AE}" pid="3" name="KSOProductBuildVer">
    <vt:lpwstr>2052-11.8.2.10624</vt:lpwstr>
  </property>
</Properties>
</file>