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水运" sheetId="2" r:id="rId1"/>
  </sheets>
  <definedNames>
    <definedName name="_xlnm._FilterDatabase" localSheetId="0" hidden="1">水运!$A$5:$BE$22</definedName>
    <definedName name="_xlnm.Print_Area" localSheetId="0">水运!$A$1:$U$22</definedName>
    <definedName name="_xlnm.Print_Titles" localSheetId="0">水运!$5:$5</definedName>
  </definedNames>
  <calcPr calcId="144525"/>
</workbook>
</file>

<file path=xl/sharedStrings.xml><?xml version="1.0" encoding="utf-8"?>
<sst xmlns="http://schemas.openxmlformats.org/spreadsheetml/2006/main" count="173" uniqueCount="79">
  <si>
    <t>附件3</t>
  </si>
  <si>
    <t>广西2022年水运工程监理企业
工程项目建设期间综合信用评价表</t>
  </si>
  <si>
    <t>填报单位盖章：广西壮族自治区交通运输工程质量监测鉴定中心</t>
  </si>
  <si>
    <t>序号</t>
  </si>
  <si>
    <t>评价省
名称</t>
  </si>
  <si>
    <t>企业名称</t>
  </si>
  <si>
    <t>企业注册地</t>
  </si>
  <si>
    <t>资质类别</t>
  </si>
  <si>
    <t>资质许可等级</t>
  </si>
  <si>
    <t>工程项目名称</t>
  </si>
  <si>
    <t>合同(段)名称</t>
  </si>
  <si>
    <t>合同额
（万元）</t>
  </si>
  <si>
    <t>项目开工时间（年/月/日）</t>
  </si>
  <si>
    <t>项目交工时间（年/月/日）</t>
  </si>
  <si>
    <t>2016年信用评价得分</t>
  </si>
  <si>
    <t>2017年信用评价得分</t>
  </si>
  <si>
    <t>2018年信用评价得分</t>
  </si>
  <si>
    <t>2019年信用评价得分</t>
  </si>
  <si>
    <t>2020年信用评价得分</t>
  </si>
  <si>
    <t>2021年信用评价得分</t>
  </si>
  <si>
    <t>2022年信用评价得分</t>
  </si>
  <si>
    <t>项目建设期间信用综合评价得分</t>
  </si>
  <si>
    <t>主要失信行为代码(JJX10****)</t>
  </si>
  <si>
    <t>备注</t>
  </si>
  <si>
    <t>广西壮族自治区</t>
  </si>
  <si>
    <t>中联路海集团有限公司</t>
  </si>
  <si>
    <t>福建</t>
  </si>
  <si>
    <t>水运</t>
  </si>
  <si>
    <t>甲级</t>
  </si>
  <si>
    <t>防城港企沙港区潭油作业区进港航道一期工程</t>
  </si>
  <si>
    <t>防城港企沙港区潭油作业区进港航道一期工程施工监理合同</t>
  </si>
  <si>
    <t>/</t>
  </si>
  <si>
    <t>JJX101020；JJX101019</t>
  </si>
  <si>
    <t>防城港钢铁基地5万吨支航道</t>
  </si>
  <si>
    <t>防城港钢铁基地5万吨支航道施工监理合同</t>
  </si>
  <si>
    <t>JJX101020</t>
  </si>
  <si>
    <t>来宾港武宣港区桐岭四安林场作业区1号2号泊位工程</t>
  </si>
  <si>
    <t>天津天科工程管理有限公司</t>
  </si>
  <si>
    <t>梧州港藤县港区赤水圩作业区二期工程</t>
  </si>
  <si>
    <t>梧州港藤县港区赤水圩作业区二期工程监理合同</t>
  </si>
  <si>
    <t>JJX101015；JJX101029</t>
  </si>
  <si>
    <t>山东港通工程管理咨询有限公司</t>
  </si>
  <si>
    <t>山东</t>
  </si>
  <si>
    <t>钦州港金谷港区金鼓江作业区19号泊位工程</t>
  </si>
  <si>
    <t>钦州港金谷港区金鼓江作业区19号泊位工程总承包监理</t>
  </si>
  <si>
    <t>JJX101026</t>
  </si>
  <si>
    <t>防城港榕木江西港点1#-6#泊位工程</t>
  </si>
  <si>
    <t>防城港榕木江西港点1#-6#泊位工程总承包监理</t>
  </si>
  <si>
    <t>JJX101016；JJX101019；JJX101020；JJX101027</t>
  </si>
  <si>
    <t>广州南华工程管理有限公司</t>
  </si>
  <si>
    <t>广东</t>
  </si>
  <si>
    <t>西江航运干线贵港至梧州3000吨级航道工程一期工程</t>
  </si>
  <si>
    <t>西江航运干线贵港至梧州3000吨级航道工程一期工程施工监理</t>
  </si>
  <si>
    <t xml:space="preserve">JJX101026；JJX101018；JJX101020；JJX101017 </t>
  </si>
  <si>
    <t>广州华申建设工程管理有限公司</t>
  </si>
  <si>
    <t>来宾至桂平2000吨级航道工程</t>
  </si>
  <si>
    <t>2标段</t>
  </si>
  <si>
    <t>广西八桂工程监理咨询有限公司</t>
  </si>
  <si>
    <t>右江航道整治工程(两省界～百色)</t>
  </si>
  <si>
    <t>施工监理合同</t>
  </si>
  <si>
    <t>1标段</t>
  </si>
  <si>
    <t>来宾港武宣港区桐岭四安林场作业区华润水泥专用码头工程</t>
  </si>
  <si>
    <t>钦州港大榄坪港大榄坪南作业区9号、10号泊位工程</t>
  </si>
  <si>
    <t>钦州港大榄坪南作业区9号、10号泊位工程施工监理合同</t>
  </si>
  <si>
    <t>JJX101018；JJX101019</t>
  </si>
  <si>
    <t>钦州港大榄坪港大榄坪作业区1号至3号泊位工程</t>
  </si>
  <si>
    <t>钦州港大榄坪港大榄坪作业区1号至3号泊位工程施工监理合同</t>
  </si>
  <si>
    <t>JJX101019</t>
  </si>
  <si>
    <t>西津水利枢纽二线船闸工程</t>
  </si>
  <si>
    <t>西津水利枢纽二线船闸工程总监办</t>
  </si>
  <si>
    <t>2016/9/90</t>
  </si>
  <si>
    <t>JJX101020；JJX101018；JJX101030</t>
  </si>
  <si>
    <t>西江航运干线贵港至梧州3000吨级航道工程二期工程</t>
  </si>
  <si>
    <t>西江航运干线贵港至梧州3001吨级航道工程二期工程施工监理</t>
  </si>
  <si>
    <t>JJX101026；JJX101011；JJX101020</t>
  </si>
  <si>
    <t>柳州港鹿寨港区江口作业区一期工程</t>
  </si>
  <si>
    <t>柳州港鹿寨港区江口作业区一期工程施工监理</t>
  </si>
  <si>
    <t>JJX101020；
JJX101019；JJX101018；JJX101031；JJX101015</t>
  </si>
  <si>
    <t>广西柳江红花水利枢纽二线船闸工程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</si>
</sst>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_ "/>
    <numFmt numFmtId="178" formatCode="[$-F800]dddd\,\ mmmm\ dd\,\ yyyy"/>
    <numFmt numFmtId="179" formatCode="&quot;On&quot;;&quot;On&quot;;&quot;Off&quot;"/>
    <numFmt numFmtId="180" formatCode="_(* #,##0.00_);_(* \(#,##0.00\);_(* &quot;-&quot;??_);_(@_)"/>
    <numFmt numFmtId="181" formatCode="0.00_ "/>
  </numFmts>
  <fonts count="53">
    <font>
      <sz val="11"/>
      <color theme="1"/>
      <name val="Tahoma"/>
      <charset val="134"/>
    </font>
    <font>
      <sz val="16"/>
      <color theme="1"/>
      <name val="Tahoma"/>
      <charset val="134"/>
    </font>
    <font>
      <b/>
      <sz val="16"/>
      <name val="宋体"/>
      <charset val="134"/>
    </font>
    <font>
      <sz val="16"/>
      <name val="宋体"/>
      <charset val="134"/>
    </font>
    <font>
      <b/>
      <u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Tahoma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rgb="FF006100"/>
      <name val="Tahoma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55">
    <xf numFmtId="0" fontId="0" fillId="0" borderId="0"/>
    <xf numFmtId="42" fontId="9" fillId="0" borderId="0" applyFont="0" applyFill="0" applyBorder="0" applyAlignment="0" applyProtection="0">
      <alignment vertical="center"/>
    </xf>
    <xf numFmtId="178" fontId="5" fillId="0" borderId="0"/>
    <xf numFmtId="178" fontId="10" fillId="0" borderId="0">
      <alignment vertical="center"/>
    </xf>
    <xf numFmtId="178" fontId="10" fillId="3" borderId="0" applyNumberFormat="0" applyBorder="0" applyAlignment="0" applyProtection="0">
      <alignment vertical="center"/>
    </xf>
    <xf numFmtId="178" fontId="10" fillId="4" borderId="0" applyNumberFormat="0" applyBorder="0" applyAlignment="0" applyProtection="0">
      <alignment vertical="center"/>
    </xf>
    <xf numFmtId="178" fontId="10" fillId="5" borderId="0" applyNumberFormat="0" applyBorder="0" applyAlignment="0" applyProtection="0">
      <alignment vertical="center"/>
    </xf>
    <xf numFmtId="178" fontId="0" fillId="0" borderId="0"/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6" applyNumberFormat="0" applyAlignment="0" applyProtection="0">
      <alignment vertical="center"/>
    </xf>
    <xf numFmtId="0" fontId="12" fillId="0" borderId="0"/>
    <xf numFmtId="178" fontId="10" fillId="8" borderId="0" applyNumberFormat="0" applyBorder="0" applyAlignment="0" applyProtection="0">
      <alignment vertical="center"/>
    </xf>
    <xf numFmtId="178" fontId="13" fillId="9" borderId="0" applyNumberFormat="0" applyBorder="0" applyAlignment="0" applyProtection="0">
      <alignment vertical="center"/>
    </xf>
    <xf numFmtId="178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8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178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178" fontId="10" fillId="13" borderId="0" applyNumberFormat="0" applyBorder="0" applyAlignment="0" applyProtection="0">
      <alignment vertical="center"/>
    </xf>
    <xf numFmtId="178" fontId="5" fillId="14" borderId="7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3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178" fontId="13" fillId="17" borderId="0" applyNumberFormat="0" applyBorder="0" applyAlignment="0" applyProtection="0">
      <alignment vertical="center"/>
    </xf>
    <xf numFmtId="178" fontId="10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8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17" fillId="16" borderId="9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8" fontId="10" fillId="21" borderId="0" applyNumberFormat="0" applyBorder="0" applyAlignment="0" applyProtection="0">
      <alignment vertical="center"/>
    </xf>
    <xf numFmtId="178" fontId="13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8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8" fontId="13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178" fontId="12" fillId="0" borderId="0"/>
    <xf numFmtId="0" fontId="13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11" applyNumberFormat="0" applyFont="0" applyAlignment="0" applyProtection="0">
      <alignment vertical="center"/>
    </xf>
    <xf numFmtId="178" fontId="13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8" fontId="25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8" fontId="21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8" fontId="30" fillId="20" borderId="0" applyNumberFormat="0" applyBorder="0" applyAlignment="0" applyProtection="0">
      <alignment vertical="center"/>
    </xf>
    <xf numFmtId="178" fontId="15" fillId="16" borderId="8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1" fillId="29" borderId="15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2" fillId="29" borderId="6" applyNumberFormat="0" applyAlignment="0" applyProtection="0">
      <alignment vertical="center"/>
    </xf>
    <xf numFmtId="0" fontId="33" fillId="31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178" fontId="34" fillId="0" borderId="0" applyNumberForma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178" fontId="36" fillId="34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179" fontId="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178" fontId="10" fillId="30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78" fontId="10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178" fontId="40" fillId="8" borderId="0" applyNumberFormat="0" applyBorder="0" applyAlignment="0" applyProtection="0">
      <alignment vertical="center"/>
    </xf>
    <xf numFmtId="178" fontId="41" fillId="0" borderId="19" applyNumberFormat="0" applyFill="0" applyAlignment="0" applyProtection="0">
      <alignment vertical="center"/>
    </xf>
    <xf numFmtId="0" fontId="42" fillId="0" borderId="0"/>
    <xf numFmtId="178" fontId="9" fillId="0" borderId="0"/>
    <xf numFmtId="0" fontId="40" fillId="8" borderId="0" applyNumberFormat="0" applyBorder="0" applyAlignment="0" applyProtection="0">
      <alignment vertical="center"/>
    </xf>
    <xf numFmtId="178" fontId="43" fillId="5" borderId="0" applyNumberFormat="0" applyBorder="0" applyAlignment="0" applyProtection="0">
      <alignment vertical="center"/>
    </xf>
    <xf numFmtId="178" fontId="42" fillId="0" borderId="0"/>
    <xf numFmtId="178" fontId="13" fillId="6" borderId="0" applyNumberFormat="0" applyBorder="0" applyAlignment="0" applyProtection="0">
      <alignment vertical="center"/>
    </xf>
    <xf numFmtId="0" fontId="9" fillId="0" borderId="0"/>
    <xf numFmtId="0" fontId="13" fillId="9" borderId="0" applyNumberFormat="0" applyBorder="0" applyAlignment="0" applyProtection="0">
      <alignment vertical="center"/>
    </xf>
    <xf numFmtId="178" fontId="44" fillId="0" borderId="0" applyNumberFormat="0" applyFill="0" applyBorder="0" applyAlignment="0" applyProtection="0">
      <alignment vertical="center"/>
    </xf>
    <xf numFmtId="178" fontId="45" fillId="0" borderId="2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8" fontId="13" fillId="53" borderId="0" applyNumberFormat="0" applyBorder="0" applyAlignment="0" applyProtection="0">
      <alignment vertical="center"/>
    </xf>
    <xf numFmtId="178" fontId="13" fillId="5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178" fontId="46" fillId="0" borderId="21" applyNumberFormat="0" applyFill="0" applyAlignment="0" applyProtection="0">
      <alignment vertical="center"/>
    </xf>
    <xf numFmtId="0" fontId="5" fillId="0" borderId="0"/>
    <xf numFmtId="178" fontId="25" fillId="0" borderId="0" applyNumberFormat="0" applyFill="0" applyBorder="0" applyAlignment="0" applyProtection="0">
      <alignment vertical="center"/>
    </xf>
    <xf numFmtId="178" fontId="47" fillId="55" borderId="22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78" fontId="49" fillId="0" borderId="0" applyNumberFormat="0" applyFill="0" applyBorder="0" applyAlignment="0" applyProtection="0">
      <alignment vertical="center"/>
    </xf>
    <xf numFmtId="178" fontId="50" fillId="12" borderId="8" applyNumberFormat="0" applyAlignment="0" applyProtection="0">
      <alignment vertical="center"/>
    </xf>
    <xf numFmtId="178" fontId="48" fillId="35" borderId="0" applyNumberFormat="0" applyBorder="0" applyAlignment="0" applyProtection="0">
      <alignment vertical="center"/>
    </xf>
    <xf numFmtId="0" fontId="5" fillId="0" borderId="0"/>
    <xf numFmtId="0" fontId="47" fillId="55" borderId="22" applyNumberFormat="0" applyAlignment="0" applyProtection="0">
      <alignment vertical="center"/>
    </xf>
    <xf numFmtId="0" fontId="5" fillId="0" borderId="0"/>
    <xf numFmtId="0" fontId="25" fillId="0" borderId="12" applyNumberFormat="0" applyFill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180" fontId="5" fillId="0" borderId="0" applyFont="0" applyFill="0" applyBorder="0" applyAlignment="0" applyProtection="0"/>
    <xf numFmtId="0" fontId="5" fillId="0" borderId="0"/>
    <xf numFmtId="0" fontId="13" fillId="17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0" fillId="0" borderId="0"/>
    <xf numFmtId="0" fontId="13" fillId="5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12" borderId="8" applyNumberFormat="0" applyAlignment="0" applyProtection="0">
      <alignment vertical="center"/>
    </xf>
    <xf numFmtId="178" fontId="10" fillId="0" borderId="0">
      <alignment vertical="center"/>
    </xf>
    <xf numFmtId="178" fontId="5" fillId="0" borderId="0"/>
    <xf numFmtId="178" fontId="9" fillId="0" borderId="0">
      <alignment vertical="center"/>
    </xf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2" borderId="0" xfId="129" applyFont="1" applyFill="1" applyBorder="1" applyAlignment="1">
      <alignment horizontal="left" vertical="center"/>
    </xf>
    <xf numFmtId="0" fontId="2" fillId="2" borderId="0" xfId="129" applyFont="1" applyFill="1" applyBorder="1" applyAlignment="1">
      <alignment horizontal="center" vertical="center" wrapText="1"/>
    </xf>
    <xf numFmtId="0" fontId="2" fillId="2" borderId="0" xfId="129" applyFont="1" applyFill="1" applyBorder="1" applyAlignment="1">
      <alignment vertical="center" wrapText="1"/>
    </xf>
    <xf numFmtId="0" fontId="3" fillId="2" borderId="0" xfId="129" applyFont="1" applyFill="1" applyBorder="1" applyAlignment="1">
      <alignment horizontal="center" vertical="center" wrapText="1"/>
    </xf>
    <xf numFmtId="0" fontId="4" fillId="2" borderId="0" xfId="129" applyFont="1" applyFill="1" applyBorder="1" applyAlignment="1">
      <alignment horizontal="center" vertical="center" wrapText="1"/>
    </xf>
    <xf numFmtId="0" fontId="5" fillId="2" borderId="0" xfId="129" applyFont="1" applyFill="1" applyBorder="1" applyAlignment="1">
      <alignment horizontal="center" vertical="center" wrapText="1"/>
    </xf>
    <xf numFmtId="0" fontId="6" fillId="2" borderId="1" xfId="129" applyFont="1" applyFill="1" applyBorder="1" applyAlignment="1">
      <alignment horizontal="left" vertical="center"/>
    </xf>
    <xf numFmtId="0" fontId="6" fillId="2" borderId="1" xfId="129" applyFont="1" applyFill="1" applyBorder="1" applyAlignment="1">
      <alignment horizontal="left" vertical="center" wrapText="1"/>
    </xf>
    <xf numFmtId="0" fontId="5" fillId="2" borderId="1" xfId="129" applyFont="1" applyFill="1" applyBorder="1" applyAlignment="1">
      <alignment horizontal="center" vertical="center" wrapText="1"/>
    </xf>
    <xf numFmtId="0" fontId="6" fillId="2" borderId="2" xfId="129" applyFont="1" applyFill="1" applyBorder="1" applyAlignment="1">
      <alignment horizontal="center" vertical="center" wrapText="1"/>
    </xf>
    <xf numFmtId="0" fontId="6" fillId="2" borderId="3" xfId="131" applyFont="1" applyFill="1" applyBorder="1" applyAlignment="1">
      <alignment horizontal="center" vertical="center" wrapText="1"/>
    </xf>
    <xf numFmtId="0" fontId="6" fillId="2" borderId="2" xfId="131" applyFont="1" applyFill="1" applyBorder="1" applyAlignment="1">
      <alignment vertical="center" wrapText="1"/>
    </xf>
    <xf numFmtId="0" fontId="6" fillId="2" borderId="2" xfId="131" applyFont="1" applyFill="1" applyBorder="1" applyAlignment="1">
      <alignment horizontal="left" vertical="center" wrapText="1"/>
    </xf>
    <xf numFmtId="0" fontId="6" fillId="2" borderId="4" xfId="131" applyFont="1" applyFill="1" applyBorder="1" applyAlignment="1">
      <alignment horizontal="center" vertical="center" wrapText="1"/>
    </xf>
    <xf numFmtId="0" fontId="6" fillId="2" borderId="2" xfId="140" applyFont="1" applyFill="1" applyBorder="1" applyAlignment="1">
      <alignment horizontal="center" vertical="center" wrapText="1"/>
    </xf>
    <xf numFmtId="0" fontId="6" fillId="2" borderId="4" xfId="14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left" vertical="center" wrapText="1"/>
    </xf>
    <xf numFmtId="49" fontId="7" fillId="2" borderId="2" xfId="122" applyNumberFormat="1" applyFont="1" applyFill="1" applyBorder="1" applyAlignment="1">
      <alignment horizontal="center" vertical="center" wrapText="1"/>
    </xf>
    <xf numFmtId="0" fontId="6" fillId="2" borderId="5" xfId="131" applyFont="1" applyFill="1" applyBorder="1" applyAlignment="1">
      <alignment horizontal="center" vertical="center" wrapText="1"/>
    </xf>
    <xf numFmtId="0" fontId="6" fillId="2" borderId="4" xfId="131" applyFont="1" applyFill="1" applyBorder="1" applyAlignment="1">
      <alignment horizontal="left" vertical="center" wrapText="1"/>
    </xf>
    <xf numFmtId="0" fontId="6" fillId="2" borderId="2" xfId="131" applyFont="1" applyFill="1" applyBorder="1" applyAlignment="1">
      <alignment horizontal="center" vertical="center" wrapText="1"/>
    </xf>
    <xf numFmtId="0" fontId="6" fillId="2" borderId="5" xfId="140" applyFont="1" applyFill="1" applyBorder="1" applyAlignment="1">
      <alignment horizontal="center" vertical="center" wrapText="1"/>
    </xf>
    <xf numFmtId="0" fontId="6" fillId="2" borderId="3" xfId="140" applyFont="1" applyFill="1" applyBorder="1" applyAlignment="1">
      <alignment horizontal="center" vertical="center" wrapText="1"/>
    </xf>
    <xf numFmtId="181" fontId="2" fillId="2" borderId="0" xfId="129" applyNumberFormat="1" applyFont="1" applyFill="1" applyBorder="1" applyAlignment="1">
      <alignment horizontal="center" vertical="center" wrapText="1"/>
    </xf>
    <xf numFmtId="176" fontId="2" fillId="2" borderId="0" xfId="129" applyNumberFormat="1" applyFont="1" applyFill="1" applyBorder="1" applyAlignment="1">
      <alignment vertical="center" wrapText="1"/>
    </xf>
    <xf numFmtId="181" fontId="3" fillId="2" borderId="0" xfId="129" applyNumberFormat="1" applyFont="1" applyFill="1" applyBorder="1" applyAlignment="1">
      <alignment horizontal="center" vertical="center" wrapText="1"/>
    </xf>
    <xf numFmtId="181" fontId="5" fillId="2" borderId="0" xfId="129" applyNumberFormat="1" applyFont="1" applyFill="1" applyBorder="1" applyAlignment="1">
      <alignment horizontal="center" vertical="center" wrapText="1"/>
    </xf>
    <xf numFmtId="176" fontId="5" fillId="2" borderId="0" xfId="129" applyNumberFormat="1" applyFont="1" applyFill="1" applyBorder="1" applyAlignment="1">
      <alignment horizontal="center" vertical="center" wrapText="1"/>
    </xf>
    <xf numFmtId="181" fontId="5" fillId="2" borderId="1" xfId="129" applyNumberFormat="1" applyFont="1" applyFill="1" applyBorder="1" applyAlignment="1">
      <alignment horizontal="center" vertical="center" wrapText="1"/>
    </xf>
    <xf numFmtId="176" fontId="5" fillId="2" borderId="1" xfId="129" applyNumberFormat="1" applyFont="1" applyFill="1" applyBorder="1" applyAlignment="1">
      <alignment horizontal="center" vertical="center" wrapText="1"/>
    </xf>
    <xf numFmtId="181" fontId="6" fillId="2" borderId="2" xfId="129" applyNumberFormat="1" applyFont="1" applyFill="1" applyBorder="1" applyAlignment="1">
      <alignment horizontal="center" vertical="center" wrapText="1"/>
    </xf>
    <xf numFmtId="14" fontId="6" fillId="2" borderId="2" xfId="131" applyNumberFormat="1" applyFont="1" applyFill="1" applyBorder="1" applyAlignment="1">
      <alignment horizontal="center" vertical="center" wrapText="1"/>
    </xf>
    <xf numFmtId="176" fontId="8" fillId="2" borderId="2" xfId="140" applyNumberFormat="1" applyFont="1" applyFill="1" applyBorder="1" applyAlignment="1">
      <alignment horizontal="center" vertical="center" wrapText="1"/>
    </xf>
    <xf numFmtId="0" fontId="6" fillId="2" borderId="2" xfId="131" applyFont="1" applyFill="1" applyBorder="1" applyAlignment="1">
      <alignment horizontal="center" vertical="center"/>
    </xf>
    <xf numFmtId="181" fontId="7" fillId="2" borderId="2" xfId="122" applyNumberFormat="1" applyFont="1" applyFill="1" applyBorder="1" applyAlignment="1">
      <alignment horizontal="center" vertical="center" wrapText="1"/>
    </xf>
    <xf numFmtId="14" fontId="6" fillId="2" borderId="2" xfId="140" applyNumberFormat="1" applyFont="1" applyFill="1" applyBorder="1" applyAlignment="1">
      <alignment horizontal="center" vertical="center" wrapText="1"/>
    </xf>
    <xf numFmtId="176" fontId="2" fillId="2" borderId="0" xfId="129" applyNumberFormat="1" applyFont="1" applyFill="1" applyBorder="1" applyAlignment="1">
      <alignment horizontal="center" vertical="center" wrapText="1"/>
    </xf>
    <xf numFmtId="177" fontId="2" fillId="2" borderId="0" xfId="129" applyNumberFormat="1" applyFont="1" applyFill="1" applyBorder="1" applyAlignment="1">
      <alignment horizontal="center" vertical="center" wrapText="1"/>
    </xf>
    <xf numFmtId="0" fontId="2" fillId="2" borderId="0" xfId="129" applyFont="1" applyFill="1" applyBorder="1" applyAlignment="1">
      <alignment horizontal="left" vertical="center" wrapText="1"/>
    </xf>
    <xf numFmtId="177" fontId="3" fillId="2" borderId="0" xfId="129" applyNumberFormat="1" applyFont="1" applyFill="1" applyBorder="1" applyAlignment="1">
      <alignment horizontal="center" vertical="center" wrapText="1"/>
    </xf>
    <xf numFmtId="0" fontId="3" fillId="2" borderId="0" xfId="129" applyFont="1" applyFill="1" applyBorder="1" applyAlignment="1">
      <alignment vertical="center" wrapText="1"/>
    </xf>
    <xf numFmtId="177" fontId="5" fillId="2" borderId="0" xfId="129" applyNumberFormat="1" applyFont="1" applyFill="1" applyBorder="1" applyAlignment="1">
      <alignment horizontal="center" vertical="center" wrapText="1"/>
    </xf>
    <xf numFmtId="0" fontId="5" fillId="2" borderId="0" xfId="129" applyFont="1" applyFill="1" applyBorder="1" applyAlignment="1">
      <alignment horizontal="left" vertical="center" wrapText="1"/>
    </xf>
    <xf numFmtId="0" fontId="5" fillId="2" borderId="0" xfId="129" applyFont="1" applyFill="1" applyBorder="1" applyAlignment="1">
      <alignment vertical="center" wrapText="1"/>
    </xf>
    <xf numFmtId="177" fontId="5" fillId="2" borderId="1" xfId="129" applyNumberFormat="1" applyFont="1" applyFill="1" applyBorder="1" applyAlignment="1">
      <alignment horizontal="center" vertical="center" wrapText="1"/>
    </xf>
    <xf numFmtId="0" fontId="5" fillId="2" borderId="1" xfId="129" applyFont="1" applyFill="1" applyBorder="1" applyAlignment="1">
      <alignment horizontal="left" vertical="center" wrapText="1"/>
    </xf>
    <xf numFmtId="177" fontId="6" fillId="2" borderId="2" xfId="129" applyNumberFormat="1" applyFont="1" applyFill="1" applyBorder="1" applyAlignment="1">
      <alignment horizontal="center" vertical="center" wrapText="1"/>
    </xf>
    <xf numFmtId="0" fontId="6" fillId="2" borderId="0" xfId="129" applyFont="1" applyFill="1" applyBorder="1" applyAlignment="1">
      <alignment horizontal="center" vertical="center" wrapText="1"/>
    </xf>
    <xf numFmtId="177" fontId="6" fillId="2" borderId="2" xfId="131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6" fillId="2" borderId="0" xfId="131" applyFont="1" applyFill="1" applyBorder="1" applyAlignment="1">
      <alignment horizontal="left" vertical="center" wrapText="1"/>
    </xf>
    <xf numFmtId="0" fontId="6" fillId="2" borderId="0" xfId="131" applyFont="1" applyFill="1" applyBorder="1" applyAlignment="1">
      <alignment vertical="center"/>
    </xf>
    <xf numFmtId="176" fontId="6" fillId="2" borderId="2" xfId="140" applyNumberFormat="1" applyFont="1" applyFill="1" applyBorder="1" applyAlignment="1">
      <alignment horizontal="center" vertical="center" wrapText="1"/>
    </xf>
    <xf numFmtId="177" fontId="6" fillId="2" borderId="2" xfId="140" applyNumberFormat="1" applyFont="1" applyFill="1" applyBorder="1" applyAlignment="1">
      <alignment horizontal="center" vertical="center" wrapText="1"/>
    </xf>
    <xf numFmtId="0" fontId="6" fillId="2" borderId="0" xfId="140" applyFont="1" applyFill="1" applyBorder="1" applyAlignment="1">
      <alignment horizontal="center" vertical="center" wrapText="1"/>
    </xf>
    <xf numFmtId="0" fontId="6" fillId="2" borderId="0" xfId="131" applyFont="1" applyFill="1" applyAlignment="1">
      <alignment vertical="center"/>
    </xf>
  </cellXfs>
  <cellStyles count="155">
    <cellStyle name="常规" xfId="0" builtinId="0"/>
    <cellStyle name="货币[0]" xfId="1" builtinId="7"/>
    <cellStyle name="_ET_STYLE_NoName_00__附件6-广西2014年公路工程监理工程师信用评价结果明细表-- 5 4" xfId="2"/>
    <cellStyle name="常规 3 15 2 5" xfId="3"/>
    <cellStyle name="20% - 强调文字颜色 4 2 9 2 2" xfId="4"/>
    <cellStyle name="40% - 强调文字颜色 1 2 3 4 4 3" xfId="5"/>
    <cellStyle name="20% - 强调文字颜色 3 2 3 4 3 2 2" xfId="6"/>
    <cellStyle name="常规 3 27" xfId="7"/>
    <cellStyle name="40% - 强调文字颜色 2 2 3 2 3 3 2" xfId="8"/>
    <cellStyle name="20% - 强调文字颜色 3 2 3 3" xfId="9"/>
    <cellStyle name="常规 3 2 5 3 3" xfId="10"/>
    <cellStyle name="输入" xfId="11" builtinId="20"/>
    <cellStyle name="常规 4 2 3 3 2 2" xfId="12"/>
    <cellStyle name="20% - 强调文字颜色 2 2 4 2 5 2 2" xfId="13"/>
    <cellStyle name="60% - 强调文字颜色 1 2 2 3 4 3" xfId="14"/>
    <cellStyle name="常规 2 2 7 5" xfId="15"/>
    <cellStyle name="20% - 强调文字颜色 3" xfId="16" builtinId="38"/>
    <cellStyle name="40% - 强调文字颜色 5 2 5 3 2" xfId="17"/>
    <cellStyle name="20% - 强调文字颜色 5 2 3 6 3" xfId="18"/>
    <cellStyle name="常规 2 10 2 5 2" xfId="19"/>
    <cellStyle name="常规 17 2 2 6 2" xfId="20"/>
    <cellStyle name="20% - 强调文字颜色 6 2 7 2 2" xfId="21"/>
    <cellStyle name="货币" xfId="22" builtinId="4"/>
    <cellStyle name="40% - 强调文字颜色 3 2 6 2 2 2" xfId="23"/>
    <cellStyle name="注释 2 4 7 5" xfId="24"/>
    <cellStyle name="40% - 强调文字颜色 4 2 4 3 4 2" xfId="25"/>
    <cellStyle name="60% - 强调文字颜色 6 2 3 2 2 7 3" xfId="26"/>
    <cellStyle name="千位分隔[0]" xfId="27" builtinId="6"/>
    <cellStyle name="计算 2" xfId="28"/>
    <cellStyle name="强调文字颜色 1 2 3 5 6" xfId="29"/>
    <cellStyle name="20% - 强调文字颜色 6 2 2 2 6 3" xfId="30"/>
    <cellStyle name="40% - 强调文字颜色 3" xfId="31" builtinId="39"/>
    <cellStyle name="强调文字颜色 3 2 3 10" xfId="32"/>
    <cellStyle name="60% - 强调文字颜色 6 2 2 3 2 2" xfId="33"/>
    <cellStyle name="差" xfId="34" builtinId="27"/>
    <cellStyle name="20% - 强调文字颜色 2 2 3 2 2 2" xfId="35"/>
    <cellStyle name="输出 2 2 4 2 3" xfId="36"/>
    <cellStyle name="千位分隔" xfId="37" builtinId="3"/>
    <cellStyle name="常规 12 2 3" xfId="38"/>
    <cellStyle name="20% - 强调文字颜色 1 2 2 3 3 2 2" xfId="39"/>
    <cellStyle name="60% - 强调文字颜色 4 2 3 4 2 2 2" xfId="40"/>
    <cellStyle name="60% - 强调文字颜色 3" xfId="41" builtinId="40"/>
    <cellStyle name="标题 5 2 2 2 6 2 2" xfId="42"/>
    <cellStyle name="超链接" xfId="43" builtinId="8"/>
    <cellStyle name="60% - 强调文字颜色 3 2 3 3 4 4" xfId="44"/>
    <cellStyle name="百分比" xfId="45" builtinId="5"/>
    <cellStyle name="标题 2 2 6 2" xfId="46"/>
    <cellStyle name="常规 5 3 4 3 2 2" xfId="47"/>
    <cellStyle name="60% - 强调文字颜色 5 2 2 3 4 2" xfId="48"/>
    <cellStyle name="已访问的超链接" xfId="49" builtinId="9"/>
    <cellStyle name="注释" xfId="50" builtinId="10"/>
    <cellStyle name="强调文字颜色 5 2 2 4 2 3" xfId="51"/>
    <cellStyle name="60% - 强调文字颜色 2" xfId="52" builtinId="36"/>
    <cellStyle name="20% - 强调文字颜色 5 2 10 2" xfId="53"/>
    <cellStyle name="标题 4" xfId="54" builtinId="19"/>
    <cellStyle name="40% - 强调文字颜色 3 2 4 2 2 5 2" xfId="55"/>
    <cellStyle name="警告文本" xfId="56" builtinId="11"/>
    <cellStyle name="标题 3 2 4 3 4" xfId="57"/>
    <cellStyle name="标题" xfId="58" builtinId="15"/>
    <cellStyle name="解释性文本" xfId="59" builtinId="53"/>
    <cellStyle name="标题 2 2 3 3 4 3" xfId="60"/>
    <cellStyle name="标题 1" xfId="61" builtinId="16"/>
    <cellStyle name="标题 2" xfId="62" builtinId="17"/>
    <cellStyle name="60% - 强调文字颜色 1" xfId="63" builtinId="32"/>
    <cellStyle name="标题 3" xfId="64" builtinId="18"/>
    <cellStyle name="差_Sheet2 3 3 3" xfId="65"/>
    <cellStyle name="计算 2 2 2 2 10" xfId="66"/>
    <cellStyle name="60% - 强调文字颜色 4" xfId="67" builtinId="44"/>
    <cellStyle name="输出" xfId="68" builtinId="21"/>
    <cellStyle name="40% - 强调文字颜色 6 2 2 2 3 2" xfId="69"/>
    <cellStyle name="计算" xfId="70" builtinId="22"/>
    <cellStyle name="检查单元格" xfId="71" builtinId="23"/>
    <cellStyle name="标题 5 3 4" xfId="72"/>
    <cellStyle name="20% - 强调文字颜色 6" xfId="73" builtinId="50"/>
    <cellStyle name="解释性文本 2 2 5 3" xfId="74"/>
    <cellStyle name="强调文字颜色 2" xfId="75" builtinId="33"/>
    <cellStyle name="链接单元格" xfId="76" builtinId="24"/>
    <cellStyle name="适中 2 3 2 2 3 3" xfId="77"/>
    <cellStyle name="汇总" xfId="78" builtinId="25"/>
    <cellStyle name="好" xfId="79" builtinId="26"/>
    <cellStyle name="常规 3 7 4 5" xfId="80"/>
    <cellStyle name="适中" xfId="81" builtinId="28"/>
    <cellStyle name="60% - 强调文字颜色 3 2 4 6 2" xfId="82"/>
    <cellStyle name="20% - 强调文字颜色 5" xfId="83" builtinId="46"/>
    <cellStyle name="强调文字颜色 1" xfId="84" builtinId="29"/>
    <cellStyle name="20% - 强调文字颜色 1" xfId="85" builtinId="30"/>
    <cellStyle name="40% - 强调文字颜色 1" xfId="86" builtinId="31"/>
    <cellStyle name="20% - 强调文字颜色 2" xfId="87" builtinId="34"/>
    <cellStyle name="40% - 强调文字颜色 2" xfId="88" builtinId="35"/>
    <cellStyle name="强调文字颜色 3" xfId="89" builtinId="37"/>
    <cellStyle name="40% - 强调文字颜色 6 2 3 2 3 6" xfId="90"/>
    <cellStyle name="强调文字颜色 4" xfId="91" builtinId="41"/>
    <cellStyle name="20% - 强调文字颜色 4" xfId="92" builtinId="42"/>
    <cellStyle name="40% - 强调文字颜色 4" xfId="93" builtinId="43"/>
    <cellStyle name="强调文字颜色 5" xfId="94" builtinId="45"/>
    <cellStyle name="40% - 强调文字颜色 5" xfId="95" builtinId="47"/>
    <cellStyle name="标题 4 2 2 2 2 3" xfId="96"/>
    <cellStyle name="60% - 强调文字颜色 5" xfId="97" builtinId="48"/>
    <cellStyle name="强调文字颜色 6" xfId="98" builtinId="49"/>
    <cellStyle name="适中 2" xfId="99"/>
    <cellStyle name="40% - 强调文字颜色 6" xfId="100" builtinId="51"/>
    <cellStyle name="60% - 强调文字颜色 6" xfId="101" builtinId="52"/>
    <cellStyle name="20% - 强调文字颜色 1 2 3 2 3" xfId="102"/>
    <cellStyle name="40% - 强调文字颜色 2 2 8 2 3" xfId="103"/>
    <cellStyle name="60% - 强调文字颜色 4 2 4 3 2" xfId="104"/>
    <cellStyle name="差 2 2 4 2 2 2" xfId="105"/>
    <cellStyle name="标题 1 2 3 3 2 2 3" xfId="106"/>
    <cellStyle name="_ET_STYLE_NoName_00_" xfId="107"/>
    <cellStyle name="常规 3 6 2 7 5" xfId="108"/>
    <cellStyle name="差_广西2014年公路工程丙级监理企业信用评价表 - 2015.3.19 2 6 2" xfId="109"/>
    <cellStyle name="好 2 3 4 2 3" xfId="110"/>
    <cellStyle name="_ET_STYLE_NoName_00_ 10" xfId="111"/>
    <cellStyle name="60% - 强调文字颜色 2 2 2 4 2 2 2" xfId="112"/>
    <cellStyle name="常规 3 6 3 4 2" xfId="113"/>
    <cellStyle name="60% - 强调文字颜色 1 2 3 2 2 5 2" xfId="114"/>
    <cellStyle name="警告文本 2 2 2 3 2 3" xfId="115"/>
    <cellStyle name="链接单元格 2 2 2 3 3 5" xfId="116"/>
    <cellStyle name="60% - 强调文字颜色 2 2 3 3 5 2" xfId="117"/>
    <cellStyle name="强调文字颜色 2 2 3 2 7 2" xfId="118"/>
    <cellStyle name="强调文字颜色 6 2 3 4 3 5" xfId="119"/>
    <cellStyle name="标题 1 2 2" xfId="120"/>
    <cellStyle name="汇总 2 2 4 2 3" xfId="121"/>
    <cellStyle name="常规 63 2" xfId="122"/>
    <cellStyle name="标题 4 2 2 3 8" xfId="123"/>
    <cellStyle name="检查单元格 2 2 2 4 6" xfId="124"/>
    <cellStyle name="好_Sheet2 2 8" xfId="125"/>
    <cellStyle name="超链接 2 2 2 2 5" xfId="126"/>
    <cellStyle name="输入 2 3 4 3 5" xfId="127"/>
    <cellStyle name="好_Sheet2 3 2 3 3" xfId="128"/>
    <cellStyle name="常规 66" xfId="129"/>
    <cellStyle name="检查单元格 2 3 2" xfId="130"/>
    <cellStyle name="常规 67" xfId="131"/>
    <cellStyle name="标题 3 2 6" xfId="132"/>
    <cellStyle name="超链接 2 6 5" xfId="133"/>
    <cellStyle name="超链接 2 4 2 6" xfId="134"/>
    <cellStyle name="差_Sheet2 2 3 2" xfId="135"/>
    <cellStyle name="汇总 2" xfId="136"/>
    <cellStyle name="千位分隔 2 4" xfId="137"/>
    <cellStyle name="警告文本 2 2" xfId="138"/>
    <cellStyle name="千位分隔 2 5" xfId="139"/>
    <cellStyle name="常规 19 3 2" xfId="140"/>
    <cellStyle name="强调文字颜色 1 2" xfId="141"/>
    <cellStyle name="输出 2 3" xfId="142"/>
    <cellStyle name="好 2" xfId="143"/>
    <cellStyle name="链接单元格 2" xfId="144"/>
    <cellStyle name="常规 65" xfId="145"/>
    <cellStyle name="强调文字颜色 2 2" xfId="146"/>
    <cellStyle name="强调文字颜色 3 2" xfId="147"/>
    <cellStyle name="强调文字颜色 6 2 3 2" xfId="148"/>
    <cellStyle name="注释 2" xfId="149"/>
    <cellStyle name="解释性文本 2" xfId="150"/>
    <cellStyle name="输入 2" xfId="151"/>
    <cellStyle name="常规 10 2 2" xfId="152"/>
    <cellStyle name="常规 19" xfId="153"/>
    <cellStyle name="常规 17" xfId="154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22"/>
  <sheetViews>
    <sheetView tabSelected="1" zoomScaleSheetLayoutView="106" topLeftCell="A2" workbookViewId="0">
      <selection activeCell="W9" sqref="W9"/>
    </sheetView>
  </sheetViews>
  <sheetFormatPr defaultColWidth="9" defaultRowHeight="14.25"/>
  <cols>
    <col min="1" max="1" width="2.25" customWidth="1"/>
    <col min="2" max="2" width="5.875" customWidth="1"/>
    <col min="3" max="3" width="8.75" customWidth="1"/>
    <col min="4" max="4" width="5.9" customWidth="1"/>
    <col min="5" max="5" width="3.875" customWidth="1"/>
    <col min="6" max="6" width="5.125" customWidth="1"/>
    <col min="7" max="7" width="23.625" customWidth="1"/>
    <col min="8" max="8" width="9.75" customWidth="1"/>
    <col min="9" max="9" width="8.84166666666667" style="2" customWidth="1"/>
    <col min="10" max="11" width="10.125" style="2" customWidth="1"/>
    <col min="12" max="16" width="5.19166666666667" customWidth="1"/>
    <col min="17" max="18" width="5.19166666666667" style="2" customWidth="1"/>
    <col min="19" max="19" width="6.625" style="3" customWidth="1"/>
    <col min="20" max="20" width="9.31666666666667" customWidth="1"/>
    <col min="21" max="21" width="6.83333333333333" style="4" customWidth="1"/>
  </cols>
  <sheetData>
    <row r="1" s="1" customFormat="1" ht="20.25" spans="1:57">
      <c r="A1" s="5" t="s">
        <v>0</v>
      </c>
      <c r="B1" s="6"/>
      <c r="C1" s="6"/>
      <c r="D1" s="6"/>
      <c r="E1" s="6"/>
      <c r="F1" s="7"/>
      <c r="G1" s="7"/>
      <c r="H1" s="7"/>
      <c r="I1" s="28"/>
      <c r="J1" s="6"/>
      <c r="K1" s="6"/>
      <c r="L1" s="7"/>
      <c r="M1" s="7"/>
      <c r="N1" s="7"/>
      <c r="O1" s="29"/>
      <c r="P1" s="29"/>
      <c r="Q1" s="41"/>
      <c r="R1" s="41"/>
      <c r="S1" s="42"/>
      <c r="T1" s="43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="1" customFormat="1" ht="39" customHeight="1" spans="1:57">
      <c r="A2" s="6" t="s">
        <v>1</v>
      </c>
      <c r="B2" s="8"/>
      <c r="C2" s="8"/>
      <c r="D2" s="8"/>
      <c r="E2" s="8"/>
      <c r="F2" s="8"/>
      <c r="G2" s="8"/>
      <c r="H2" s="8"/>
      <c r="I2" s="30"/>
      <c r="J2" s="8"/>
      <c r="K2" s="8"/>
      <c r="L2" s="8"/>
      <c r="M2" s="8"/>
      <c r="N2" s="8"/>
      <c r="O2" s="8"/>
      <c r="P2" s="8"/>
      <c r="Q2" s="8"/>
      <c r="R2" s="8"/>
      <c r="S2" s="44"/>
      <c r="T2" s="8"/>
      <c r="U2" s="8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ht="3" customHeight="1" spans="1:57">
      <c r="A3" s="9"/>
      <c r="B3" s="10"/>
      <c r="C3" s="10"/>
      <c r="D3" s="10"/>
      <c r="E3" s="10"/>
      <c r="F3" s="10"/>
      <c r="G3" s="10"/>
      <c r="H3" s="10"/>
      <c r="I3" s="31"/>
      <c r="J3" s="10"/>
      <c r="K3" s="10"/>
      <c r="L3" s="10"/>
      <c r="M3" s="10"/>
      <c r="N3" s="10"/>
      <c r="O3" s="32"/>
      <c r="P3" s="32"/>
      <c r="Q3" s="32"/>
      <c r="R3" s="32"/>
      <c r="S3" s="46"/>
      <c r="T3" s="47"/>
      <c r="U3" s="10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ht="27.75" customHeight="1" spans="1:57">
      <c r="A4" s="11" t="s">
        <v>2</v>
      </c>
      <c r="B4" s="12"/>
      <c r="C4" s="12"/>
      <c r="D4" s="12"/>
      <c r="E4" s="12"/>
      <c r="F4" s="12"/>
      <c r="G4" s="13"/>
      <c r="H4" s="13"/>
      <c r="I4" s="33"/>
      <c r="J4" s="13"/>
      <c r="K4" s="13"/>
      <c r="L4" s="13"/>
      <c r="M4" s="13"/>
      <c r="N4" s="13"/>
      <c r="O4" s="34"/>
      <c r="P4" s="34"/>
      <c r="Q4" s="34"/>
      <c r="R4" s="34"/>
      <c r="S4" s="49"/>
      <c r="T4" s="50"/>
      <c r="U4" s="13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ht="70" customHeight="1" spans="1:57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35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Q5" s="14" t="s">
        <v>19</v>
      </c>
      <c r="R5" s="14" t="s">
        <v>20</v>
      </c>
      <c r="S5" s="51" t="s">
        <v>21</v>
      </c>
      <c r="T5" s="14" t="s">
        <v>22</v>
      </c>
      <c r="U5" s="14" t="s">
        <v>23</v>
      </c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</row>
    <row r="6" ht="84" customHeight="1" spans="1:57">
      <c r="A6" s="15">
        <v>1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6" t="s">
        <v>29</v>
      </c>
      <c r="H6" s="17" t="s">
        <v>30</v>
      </c>
      <c r="I6" s="25">
        <v>506.9</v>
      </c>
      <c r="J6" s="36">
        <v>43815</v>
      </c>
      <c r="K6" s="36">
        <v>44910</v>
      </c>
      <c r="L6" s="37" t="s">
        <v>31</v>
      </c>
      <c r="M6" s="37" t="s">
        <v>31</v>
      </c>
      <c r="N6" s="37" t="s">
        <v>31</v>
      </c>
      <c r="O6" s="37" t="s">
        <v>31</v>
      </c>
      <c r="P6" s="38">
        <v>97</v>
      </c>
      <c r="Q6" s="38">
        <v>98</v>
      </c>
      <c r="R6" s="38">
        <v>98</v>
      </c>
      <c r="S6" s="53">
        <f>(P6+Q6+R6)/3</f>
        <v>97.6666666666667</v>
      </c>
      <c r="T6" s="25" t="s">
        <v>32</v>
      </c>
      <c r="U6" s="54"/>
      <c r="V6" s="55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</row>
    <row r="7" ht="58" customHeight="1" spans="1:60">
      <c r="A7" s="15"/>
      <c r="B7" s="15"/>
      <c r="C7" s="15"/>
      <c r="D7" s="15"/>
      <c r="E7" s="15"/>
      <c r="F7" s="15"/>
      <c r="G7" s="16" t="s">
        <v>33</v>
      </c>
      <c r="H7" s="17" t="s">
        <v>34</v>
      </c>
      <c r="I7" s="25">
        <v>297</v>
      </c>
      <c r="J7" s="36">
        <v>44418</v>
      </c>
      <c r="K7" s="36">
        <v>44820</v>
      </c>
      <c r="L7" s="37" t="s">
        <v>31</v>
      </c>
      <c r="M7" s="37" t="s">
        <v>31</v>
      </c>
      <c r="N7" s="37" t="s">
        <v>31</v>
      </c>
      <c r="O7" s="37" t="s">
        <v>31</v>
      </c>
      <c r="P7" s="38" t="s">
        <v>31</v>
      </c>
      <c r="Q7" s="38">
        <v>98</v>
      </c>
      <c r="R7" s="38">
        <v>98</v>
      </c>
      <c r="S7" s="53">
        <v>98</v>
      </c>
      <c r="T7" s="25" t="s">
        <v>35</v>
      </c>
      <c r="U7" s="54"/>
      <c r="V7" s="55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60"/>
      <c r="BG7" s="60"/>
      <c r="BH7" s="60"/>
    </row>
    <row r="8" ht="71" customHeight="1" spans="1:60">
      <c r="A8" s="18"/>
      <c r="B8" s="18"/>
      <c r="C8" s="18"/>
      <c r="D8" s="18"/>
      <c r="E8" s="18"/>
      <c r="F8" s="18"/>
      <c r="G8" s="16" t="s">
        <v>36</v>
      </c>
      <c r="H8" s="17" t="s">
        <v>36</v>
      </c>
      <c r="I8" s="25">
        <v>69</v>
      </c>
      <c r="J8" s="36">
        <v>44191</v>
      </c>
      <c r="K8" s="36">
        <v>44783</v>
      </c>
      <c r="L8" s="37" t="s">
        <v>31</v>
      </c>
      <c r="M8" s="37" t="s">
        <v>31</v>
      </c>
      <c r="N8" s="37" t="s">
        <v>31</v>
      </c>
      <c r="O8" s="37" t="s">
        <v>31</v>
      </c>
      <c r="P8" s="38" t="s">
        <v>31</v>
      </c>
      <c r="Q8" s="38">
        <v>98</v>
      </c>
      <c r="R8" s="38">
        <v>98</v>
      </c>
      <c r="S8" s="53">
        <v>98</v>
      </c>
      <c r="T8" s="25" t="s">
        <v>35</v>
      </c>
      <c r="U8" s="54"/>
      <c r="V8" s="55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60"/>
      <c r="BG8" s="60"/>
      <c r="BH8" s="60"/>
    </row>
    <row r="9" ht="68" customHeight="1" spans="1:60">
      <c r="A9" s="19">
        <v>2</v>
      </c>
      <c r="B9" s="19" t="s">
        <v>24</v>
      </c>
      <c r="C9" s="19" t="s">
        <v>37</v>
      </c>
      <c r="D9" s="20" t="s">
        <v>24</v>
      </c>
      <c r="E9" s="19" t="s">
        <v>27</v>
      </c>
      <c r="F9" s="19" t="s">
        <v>28</v>
      </c>
      <c r="G9" s="21" t="s">
        <v>38</v>
      </c>
      <c r="H9" s="22" t="s">
        <v>39</v>
      </c>
      <c r="I9" s="39">
        <v>549</v>
      </c>
      <c r="J9" s="40">
        <v>44125</v>
      </c>
      <c r="K9" s="40">
        <v>44496</v>
      </c>
      <c r="L9" s="37" t="s">
        <v>31</v>
      </c>
      <c r="M9" s="37" t="s">
        <v>31</v>
      </c>
      <c r="N9" s="37" t="s">
        <v>31</v>
      </c>
      <c r="O9" s="37" t="s">
        <v>31</v>
      </c>
      <c r="P9" s="37" t="s">
        <v>31</v>
      </c>
      <c r="Q9" s="57">
        <v>90</v>
      </c>
      <c r="R9" s="57" t="s">
        <v>31</v>
      </c>
      <c r="S9" s="58">
        <v>90</v>
      </c>
      <c r="T9" s="19" t="s">
        <v>40</v>
      </c>
      <c r="U9" s="54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60"/>
      <c r="BG9" s="60"/>
      <c r="BH9" s="60"/>
    </row>
    <row r="10" ht="72" customHeight="1" spans="1:60">
      <c r="A10" s="23">
        <v>3</v>
      </c>
      <c r="B10" s="23" t="s">
        <v>24</v>
      </c>
      <c r="C10" s="23" t="s">
        <v>41</v>
      </c>
      <c r="D10" s="15" t="s">
        <v>42</v>
      </c>
      <c r="E10" s="15" t="s">
        <v>27</v>
      </c>
      <c r="F10" s="15" t="s">
        <v>28</v>
      </c>
      <c r="G10" s="16" t="s">
        <v>43</v>
      </c>
      <c r="H10" s="17" t="s">
        <v>44</v>
      </c>
      <c r="I10" s="25">
        <v>378</v>
      </c>
      <c r="J10" s="36">
        <v>44327</v>
      </c>
      <c r="K10" s="36">
        <v>44763</v>
      </c>
      <c r="L10" s="37" t="s">
        <v>31</v>
      </c>
      <c r="M10" s="37" t="s">
        <v>31</v>
      </c>
      <c r="N10" s="37" t="s">
        <v>31</v>
      </c>
      <c r="O10" s="37" t="s">
        <v>31</v>
      </c>
      <c r="P10" s="37" t="s">
        <v>31</v>
      </c>
      <c r="Q10" s="38">
        <v>95</v>
      </c>
      <c r="R10" s="38">
        <v>98</v>
      </c>
      <c r="S10" s="53">
        <f>(Q10+R10)/2</f>
        <v>96.5</v>
      </c>
      <c r="T10" s="25" t="s">
        <v>45</v>
      </c>
      <c r="U10" s="54"/>
      <c r="V10" s="55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60"/>
      <c r="BG10" s="60"/>
      <c r="BH10" s="60"/>
    </row>
    <row r="11" ht="84" spans="1:60">
      <c r="A11" s="18"/>
      <c r="B11" s="18"/>
      <c r="C11" s="18"/>
      <c r="D11" s="18"/>
      <c r="E11" s="18"/>
      <c r="F11" s="18"/>
      <c r="G11" s="16" t="s">
        <v>46</v>
      </c>
      <c r="H11" s="17" t="s">
        <v>47</v>
      </c>
      <c r="I11" s="25">
        <v>160</v>
      </c>
      <c r="J11" s="36">
        <v>44392</v>
      </c>
      <c r="K11" s="36">
        <v>44859</v>
      </c>
      <c r="L11" s="37" t="s">
        <v>31</v>
      </c>
      <c r="M11" s="37" t="s">
        <v>31</v>
      </c>
      <c r="N11" s="37" t="s">
        <v>31</v>
      </c>
      <c r="O11" s="37" t="s">
        <v>31</v>
      </c>
      <c r="P11" s="38" t="s">
        <v>31</v>
      </c>
      <c r="Q11" s="38">
        <v>93</v>
      </c>
      <c r="R11" s="38">
        <v>90</v>
      </c>
      <c r="S11" s="53">
        <f>(Q11+R11)/2</f>
        <v>91.5</v>
      </c>
      <c r="T11" s="25" t="s">
        <v>48</v>
      </c>
      <c r="U11" s="54"/>
      <c r="V11" s="55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60"/>
      <c r="BG11" s="60"/>
      <c r="BH11" s="60"/>
    </row>
    <row r="12" ht="84" spans="1:60">
      <c r="A12" s="17">
        <v>4</v>
      </c>
      <c r="B12" s="17" t="s">
        <v>24</v>
      </c>
      <c r="C12" s="17" t="s">
        <v>49</v>
      </c>
      <c r="D12" s="24" t="s">
        <v>50</v>
      </c>
      <c r="E12" s="25" t="s">
        <v>27</v>
      </c>
      <c r="F12" s="25" t="s">
        <v>28</v>
      </c>
      <c r="G12" s="16" t="s">
        <v>51</v>
      </c>
      <c r="H12" s="17" t="s">
        <v>52</v>
      </c>
      <c r="I12" s="25">
        <v>634.86</v>
      </c>
      <c r="J12" s="36">
        <v>43756</v>
      </c>
      <c r="K12" s="36">
        <v>44880</v>
      </c>
      <c r="L12" s="37" t="s">
        <v>31</v>
      </c>
      <c r="M12" s="37" t="s">
        <v>31</v>
      </c>
      <c r="N12" s="37" t="s">
        <v>31</v>
      </c>
      <c r="O12" s="38">
        <v>98</v>
      </c>
      <c r="P12" s="38">
        <v>90</v>
      </c>
      <c r="Q12" s="38">
        <v>93</v>
      </c>
      <c r="R12" s="38">
        <v>97</v>
      </c>
      <c r="S12" s="53">
        <f>(O12+P12+Q12+R12)/4</f>
        <v>94.5</v>
      </c>
      <c r="T12" s="25" t="s">
        <v>53</v>
      </c>
      <c r="U12" s="54"/>
      <c r="V12" s="55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60"/>
      <c r="BG12" s="60"/>
      <c r="BH12" s="60"/>
    </row>
    <row r="13" ht="36" spans="1:60">
      <c r="A13" s="17">
        <v>5</v>
      </c>
      <c r="B13" s="17" t="s">
        <v>24</v>
      </c>
      <c r="C13" s="17" t="s">
        <v>54</v>
      </c>
      <c r="D13" s="19" t="s">
        <v>24</v>
      </c>
      <c r="E13" s="19" t="s">
        <v>27</v>
      </c>
      <c r="F13" s="19" t="s">
        <v>28</v>
      </c>
      <c r="G13" s="16" t="s">
        <v>55</v>
      </c>
      <c r="H13" s="17" t="s">
        <v>56</v>
      </c>
      <c r="I13" s="25">
        <v>836.85</v>
      </c>
      <c r="J13" s="36">
        <v>44230</v>
      </c>
      <c r="K13" s="36">
        <v>44936</v>
      </c>
      <c r="L13" s="37" t="s">
        <v>31</v>
      </c>
      <c r="M13" s="37" t="s">
        <v>31</v>
      </c>
      <c r="N13" s="37" t="s">
        <v>31</v>
      </c>
      <c r="O13" s="37" t="s">
        <v>31</v>
      </c>
      <c r="P13" s="37" t="s">
        <v>31</v>
      </c>
      <c r="Q13" s="38">
        <v>98</v>
      </c>
      <c r="R13" s="38">
        <v>100</v>
      </c>
      <c r="S13" s="53">
        <f>(Q13+R13)/2</f>
        <v>99</v>
      </c>
      <c r="T13" s="25" t="s">
        <v>35</v>
      </c>
      <c r="U13" s="54"/>
      <c r="V13" s="55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60"/>
      <c r="BG13" s="60"/>
      <c r="BH13" s="60"/>
    </row>
    <row r="14" ht="30" customHeight="1" spans="1:60">
      <c r="A14" s="23">
        <v>6</v>
      </c>
      <c r="B14" s="23" t="s">
        <v>24</v>
      </c>
      <c r="C14" s="23" t="s">
        <v>57</v>
      </c>
      <c r="D14" s="26" t="s">
        <v>24</v>
      </c>
      <c r="E14" s="26" t="s">
        <v>27</v>
      </c>
      <c r="F14" s="26" t="s">
        <v>28</v>
      </c>
      <c r="G14" s="16" t="s">
        <v>58</v>
      </c>
      <c r="H14" s="17" t="s">
        <v>59</v>
      </c>
      <c r="I14" s="25">
        <v>397.663</v>
      </c>
      <c r="J14" s="36">
        <v>44211</v>
      </c>
      <c r="K14" s="36">
        <v>44910</v>
      </c>
      <c r="L14" s="37" t="s">
        <v>31</v>
      </c>
      <c r="M14" s="37" t="s">
        <v>31</v>
      </c>
      <c r="N14" s="37" t="s">
        <v>31</v>
      </c>
      <c r="O14" s="37" t="s">
        <v>31</v>
      </c>
      <c r="P14" s="37" t="s">
        <v>31</v>
      </c>
      <c r="Q14" s="38">
        <v>98</v>
      </c>
      <c r="R14" s="38">
        <v>98</v>
      </c>
      <c r="S14" s="53">
        <v>98</v>
      </c>
      <c r="T14" s="25" t="s">
        <v>35</v>
      </c>
      <c r="U14" s="54"/>
      <c r="V14" s="55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60"/>
      <c r="BG14" s="60"/>
      <c r="BH14" s="60"/>
    </row>
    <row r="15" ht="26" customHeight="1" spans="1:60">
      <c r="A15" s="15"/>
      <c r="B15" s="15"/>
      <c r="C15" s="15"/>
      <c r="D15" s="27"/>
      <c r="E15" s="27"/>
      <c r="F15" s="27"/>
      <c r="G15" s="16" t="s">
        <v>55</v>
      </c>
      <c r="H15" s="17" t="s">
        <v>60</v>
      </c>
      <c r="I15" s="25">
        <v>1041.6</v>
      </c>
      <c r="J15" s="36">
        <v>44230</v>
      </c>
      <c r="K15" s="36">
        <v>44936</v>
      </c>
      <c r="L15" s="37" t="s">
        <v>31</v>
      </c>
      <c r="M15" s="37" t="s">
        <v>31</v>
      </c>
      <c r="N15" s="37" t="s">
        <v>31</v>
      </c>
      <c r="O15" s="37" t="s">
        <v>31</v>
      </c>
      <c r="P15" s="37" t="s">
        <v>31</v>
      </c>
      <c r="Q15" s="38">
        <v>98</v>
      </c>
      <c r="R15" s="38">
        <v>98</v>
      </c>
      <c r="S15" s="53">
        <f>(Q15+R15)/2</f>
        <v>98</v>
      </c>
      <c r="T15" s="25" t="s">
        <v>35</v>
      </c>
      <c r="U15" s="54"/>
      <c r="V15" s="55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60"/>
      <c r="BG15" s="60"/>
      <c r="BH15" s="60"/>
    </row>
    <row r="16" ht="30" customHeight="1" spans="1:60">
      <c r="A16" s="15"/>
      <c r="B16" s="15"/>
      <c r="C16" s="15"/>
      <c r="D16" s="27"/>
      <c r="E16" s="27"/>
      <c r="F16" s="27"/>
      <c r="G16" s="16" t="s">
        <v>61</v>
      </c>
      <c r="H16" s="17" t="s">
        <v>59</v>
      </c>
      <c r="I16" s="25">
        <v>228</v>
      </c>
      <c r="J16" s="36">
        <v>44248</v>
      </c>
      <c r="K16" s="36">
        <v>44712</v>
      </c>
      <c r="L16" s="37" t="s">
        <v>31</v>
      </c>
      <c r="M16" s="37" t="s">
        <v>31</v>
      </c>
      <c r="N16" s="37" t="s">
        <v>31</v>
      </c>
      <c r="O16" s="37" t="s">
        <v>31</v>
      </c>
      <c r="P16" s="37" t="s">
        <v>31</v>
      </c>
      <c r="Q16" s="38">
        <v>100</v>
      </c>
      <c r="R16" s="38">
        <v>100</v>
      </c>
      <c r="S16" s="53">
        <f>(Q16+R16)/2</f>
        <v>100</v>
      </c>
      <c r="T16" s="25"/>
      <c r="U16" s="54"/>
      <c r="V16" s="55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60"/>
      <c r="BG16" s="60"/>
      <c r="BH16" s="60"/>
    </row>
    <row r="17" ht="69" customHeight="1" spans="1:60">
      <c r="A17" s="15"/>
      <c r="B17" s="15"/>
      <c r="C17" s="15"/>
      <c r="D17" s="27"/>
      <c r="E17" s="27"/>
      <c r="F17" s="27"/>
      <c r="G17" s="16" t="s">
        <v>62</v>
      </c>
      <c r="H17" s="17" t="s">
        <v>63</v>
      </c>
      <c r="I17" s="25">
        <v>1596.2</v>
      </c>
      <c r="J17" s="36">
        <v>44102</v>
      </c>
      <c r="K17" s="36">
        <v>44895</v>
      </c>
      <c r="L17" s="37" t="s">
        <v>31</v>
      </c>
      <c r="M17" s="37" t="s">
        <v>31</v>
      </c>
      <c r="N17" s="37" t="s">
        <v>31</v>
      </c>
      <c r="O17" s="37" t="s">
        <v>31</v>
      </c>
      <c r="P17" s="37" t="s">
        <v>31</v>
      </c>
      <c r="Q17" s="38">
        <v>94</v>
      </c>
      <c r="R17" s="38">
        <v>98</v>
      </c>
      <c r="S17" s="53">
        <f>(Q17+R17)/2</f>
        <v>96</v>
      </c>
      <c r="T17" s="25" t="s">
        <v>64</v>
      </c>
      <c r="U17" s="54"/>
      <c r="V17" s="55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60"/>
      <c r="BG17" s="60"/>
      <c r="BH17" s="60"/>
    </row>
    <row r="18" ht="78" customHeight="1" spans="1:60">
      <c r="A18" s="15"/>
      <c r="B18" s="15"/>
      <c r="C18" s="15"/>
      <c r="D18" s="27"/>
      <c r="E18" s="27"/>
      <c r="F18" s="27"/>
      <c r="G18" s="16" t="s">
        <v>65</v>
      </c>
      <c r="H18" s="17" t="s">
        <v>66</v>
      </c>
      <c r="I18" s="25">
        <v>982</v>
      </c>
      <c r="J18" s="36">
        <v>44012</v>
      </c>
      <c r="K18" s="36">
        <v>44888</v>
      </c>
      <c r="L18" s="37" t="s">
        <v>31</v>
      </c>
      <c r="M18" s="37" t="s">
        <v>31</v>
      </c>
      <c r="N18" s="37" t="s">
        <v>31</v>
      </c>
      <c r="O18" s="37" t="s">
        <v>31</v>
      </c>
      <c r="P18" s="37" t="s">
        <v>31</v>
      </c>
      <c r="Q18" s="38">
        <v>97</v>
      </c>
      <c r="R18" s="38">
        <v>98</v>
      </c>
      <c r="S18" s="53">
        <f>(Q18+R18)/2</f>
        <v>97.5</v>
      </c>
      <c r="T18" s="25" t="s">
        <v>67</v>
      </c>
      <c r="U18" s="54"/>
      <c r="V18" s="55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60"/>
      <c r="BG18" s="60"/>
      <c r="BH18" s="60"/>
    </row>
    <row r="19" ht="65" customHeight="1" spans="1:60">
      <c r="A19" s="15"/>
      <c r="B19" s="15"/>
      <c r="C19" s="15"/>
      <c r="D19" s="27"/>
      <c r="E19" s="27"/>
      <c r="F19" s="27"/>
      <c r="G19" s="16" t="s">
        <v>68</v>
      </c>
      <c r="H19" s="17" t="s">
        <v>69</v>
      </c>
      <c r="I19" s="25">
        <v>3345</v>
      </c>
      <c r="J19" s="25" t="s">
        <v>70</v>
      </c>
      <c r="K19" s="36">
        <v>44907</v>
      </c>
      <c r="L19" s="38">
        <v>98</v>
      </c>
      <c r="M19" s="38">
        <v>98</v>
      </c>
      <c r="N19" s="38">
        <v>97</v>
      </c>
      <c r="O19" s="38">
        <v>98</v>
      </c>
      <c r="P19" s="38">
        <v>98</v>
      </c>
      <c r="Q19" s="38">
        <v>97</v>
      </c>
      <c r="R19" s="38">
        <v>98</v>
      </c>
      <c r="S19" s="53">
        <f>(L19+M19+N19+O19+P19+Q19+R19)/7</f>
        <v>97.7142857142857</v>
      </c>
      <c r="T19" s="25" t="s">
        <v>71</v>
      </c>
      <c r="U19" s="54"/>
      <c r="V19" s="55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60"/>
      <c r="BG19" s="60"/>
      <c r="BH19" s="60"/>
    </row>
    <row r="20" ht="72" spans="1:60">
      <c r="A20" s="15"/>
      <c r="B20" s="15"/>
      <c r="C20" s="15"/>
      <c r="D20" s="27"/>
      <c r="E20" s="27"/>
      <c r="F20" s="27"/>
      <c r="G20" s="16" t="s">
        <v>72</v>
      </c>
      <c r="H20" s="17" t="s">
        <v>73</v>
      </c>
      <c r="I20" s="25">
        <v>1040.76</v>
      </c>
      <c r="J20" s="36">
        <v>43824</v>
      </c>
      <c r="K20" s="36">
        <v>44923</v>
      </c>
      <c r="L20" s="37" t="s">
        <v>31</v>
      </c>
      <c r="M20" s="37" t="s">
        <v>31</v>
      </c>
      <c r="N20" s="37" t="s">
        <v>31</v>
      </c>
      <c r="O20" s="38">
        <v>95</v>
      </c>
      <c r="P20" s="38">
        <v>90</v>
      </c>
      <c r="Q20" s="38">
        <v>98</v>
      </c>
      <c r="R20" s="38">
        <v>98</v>
      </c>
      <c r="S20" s="53">
        <f>(O20+P20+Q20+R20)/4</f>
        <v>95.25</v>
      </c>
      <c r="T20" s="25" t="s">
        <v>74</v>
      </c>
      <c r="U20" s="54"/>
      <c r="V20" s="55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60"/>
      <c r="BG20" s="60"/>
      <c r="BH20" s="60"/>
    </row>
    <row r="21" ht="108" spans="1:60">
      <c r="A21" s="15"/>
      <c r="B21" s="15"/>
      <c r="C21" s="15"/>
      <c r="D21" s="27"/>
      <c r="E21" s="27"/>
      <c r="F21" s="27"/>
      <c r="G21" s="16" t="s">
        <v>75</v>
      </c>
      <c r="H21" s="17" t="s">
        <v>76</v>
      </c>
      <c r="I21" s="25">
        <v>395</v>
      </c>
      <c r="J21" s="36">
        <v>42664</v>
      </c>
      <c r="K21" s="36">
        <v>44903</v>
      </c>
      <c r="L21" s="37" t="s">
        <v>31</v>
      </c>
      <c r="M21" s="38">
        <v>94</v>
      </c>
      <c r="N21" s="38">
        <v>98</v>
      </c>
      <c r="O21" s="38">
        <v>92</v>
      </c>
      <c r="P21" s="38">
        <v>98</v>
      </c>
      <c r="Q21" s="38">
        <v>97</v>
      </c>
      <c r="R21" s="38">
        <v>98</v>
      </c>
      <c r="S21" s="53">
        <f>(M21+N21+O21+P21+Q21+R21)/6</f>
        <v>96.1666666666667</v>
      </c>
      <c r="T21" s="25" t="s">
        <v>77</v>
      </c>
      <c r="U21" s="54"/>
      <c r="V21" s="55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60"/>
      <c r="BG21" s="60"/>
      <c r="BH21" s="60"/>
    </row>
    <row r="22" ht="48" spans="1:60">
      <c r="A22" s="18"/>
      <c r="B22" s="18"/>
      <c r="C22" s="18"/>
      <c r="D22" s="20"/>
      <c r="E22" s="20"/>
      <c r="F22" s="20"/>
      <c r="G22" s="16" t="s">
        <v>78</v>
      </c>
      <c r="H22" s="17" t="s">
        <v>78</v>
      </c>
      <c r="I22" s="25">
        <v>3296.318206</v>
      </c>
      <c r="J22" s="36">
        <v>42786</v>
      </c>
      <c r="K22" s="36">
        <v>44859</v>
      </c>
      <c r="L22" s="37" t="s">
        <v>31</v>
      </c>
      <c r="M22" s="38">
        <v>98</v>
      </c>
      <c r="N22" s="38">
        <v>98</v>
      </c>
      <c r="O22" s="38">
        <v>97</v>
      </c>
      <c r="P22" s="38">
        <v>98</v>
      </c>
      <c r="Q22" s="38">
        <v>98</v>
      </c>
      <c r="R22" s="38">
        <v>98</v>
      </c>
      <c r="S22" s="53">
        <f>(M22+N22+O22+P22+Q22+R22)/6</f>
        <v>97.8333333333333</v>
      </c>
      <c r="T22" s="25" t="s">
        <v>35</v>
      </c>
      <c r="U22" s="54"/>
      <c r="V22" s="55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60"/>
      <c r="BG22" s="60"/>
      <c r="BH22" s="60"/>
    </row>
  </sheetData>
  <autoFilter ref="A5:BE22">
    <sortState ref="A5:BE22">
      <sortCondition ref="C5" descending="1"/>
    </sortState>
    <extLst/>
  </autoFilter>
  <mergeCells count="19">
    <mergeCell ref="A2:U2"/>
    <mergeCell ref="A6:A8"/>
    <mergeCell ref="A10:A11"/>
    <mergeCell ref="A14:A22"/>
    <mergeCell ref="B6:B8"/>
    <mergeCell ref="B10:B11"/>
    <mergeCell ref="B14:B22"/>
    <mergeCell ref="C6:C8"/>
    <mergeCell ref="C10:C11"/>
    <mergeCell ref="C14:C22"/>
    <mergeCell ref="D6:D8"/>
    <mergeCell ref="D10:D11"/>
    <mergeCell ref="D14:D22"/>
    <mergeCell ref="E6:E8"/>
    <mergeCell ref="E10:E11"/>
    <mergeCell ref="E14:E22"/>
    <mergeCell ref="F6:F8"/>
    <mergeCell ref="F10:F11"/>
    <mergeCell ref="F14:F22"/>
  </mergeCells>
  <pageMargins left="0.432638888888889" right="0.314583333333333" top="0.393055555555556" bottom="0.472222222222222" header="0.314583333333333" footer="0.236111111111111"/>
  <pageSetup paperSize="9" scale="85" firstPageNumber="20" orientation="landscape" useFirstPageNumber="1" horizontalDpi="600"/>
  <headerFooter>
    <oddFooter>&amp;C&amp;"宋体"第&amp;"Tahoma"&amp;P+6&amp;"宋体"页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yy</cp:lastModifiedBy>
  <dcterms:created xsi:type="dcterms:W3CDTF">2008-09-11T17:22:00Z</dcterms:created>
  <cp:lastPrinted>2021-03-15T08:36:00Z</cp:lastPrinted>
  <dcterms:modified xsi:type="dcterms:W3CDTF">2023-04-13T07:06:32Z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89EBCED412F14C73B4BDF08F6FBAA0AE</vt:lpwstr>
  </property>
</Properties>
</file>