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东兴口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<sst xmlns="http://schemas.openxmlformats.org/spreadsheetml/2006/main" count="78" uniqueCount="64">
  <si>
    <t>附件2</t>
  </si>
  <si>
    <r>
      <t>东兴口岸运管处LED显示屏报价单</t>
    </r>
    <r>
      <rPr>
        <b/>
        <sz val="9"/>
        <rFont val="微软雅黑"/>
        <charset val="134"/>
      </rPr>
      <t>（安装地点：广西防城港市东兴市东兴镇东兴口岸二桥海关监管货场旁国际道路运输服务驿站（中卡口前））</t>
    </r>
  </si>
  <si>
    <t>客户名称</t>
  </si>
  <si>
    <t>东兴口岸国际道路运输管理处</t>
  </si>
  <si>
    <t>报价日期</t>
  </si>
  <si>
    <t>屏幕净显示面积</t>
  </si>
  <si>
    <t>长(M)</t>
  </si>
  <si>
    <t>×</t>
  </si>
  <si>
    <t>高(M)</t>
  </si>
  <si>
    <t>=</t>
  </si>
  <si>
    <t>平方米</t>
  </si>
  <si>
    <t>屏幕面积（含包边）</t>
  </si>
  <si>
    <t>每边包边各</t>
  </si>
  <si>
    <t>厘米</t>
  </si>
  <si>
    <t>屏幕组成由</t>
  </si>
  <si>
    <t>长(个)</t>
  </si>
  <si>
    <t>高(个)</t>
  </si>
  <si>
    <t>个单元模组组成</t>
  </si>
  <si>
    <t>模组尺寸：320mm*160mm</t>
  </si>
  <si>
    <t>整屏分辨率由</t>
  </si>
  <si>
    <t>长(点)</t>
  </si>
  <si>
    <t>高(点)</t>
  </si>
  <si>
    <t>个发光点组成</t>
  </si>
  <si>
    <t>模组分辨率：32点*16点</t>
  </si>
  <si>
    <t>序号</t>
  </si>
  <si>
    <t>项目名称/类别</t>
  </si>
  <si>
    <t>品牌</t>
  </si>
  <si>
    <t>数量</t>
  </si>
  <si>
    <t>单位</t>
  </si>
  <si>
    <t>单价（元）</t>
  </si>
  <si>
    <t>金额（元）</t>
  </si>
  <si>
    <t>技术参数</t>
  </si>
  <si>
    <t>备注</t>
  </si>
  <si>
    <t>一、显示屏体部分（税率13%)</t>
  </si>
  <si>
    <t>户外单色LED显示屏</t>
  </si>
  <si>
    <t>彩虹户外P10单色</t>
  </si>
  <si>
    <r>
      <rPr>
        <sz val="9"/>
        <rFont val="微软雅黑"/>
        <charset val="134"/>
      </rPr>
      <t>m</t>
    </r>
    <r>
      <rPr>
        <vertAlign val="superscript"/>
        <sz val="9"/>
        <rFont val="微软雅黑"/>
        <charset val="134"/>
      </rPr>
      <t>2</t>
    </r>
    <r>
      <rPr>
        <sz val="9"/>
        <rFont val="微软雅黑"/>
        <charset val="134"/>
      </rPr>
      <t xml:space="preserve"> </t>
    </r>
  </si>
  <si>
    <t>一、显示屏总体要求
  采用户外单色LED显示屏，可以任意组合播放文字信息。显示屏整体是一独立封闭结构，外观造型美观，与周围环境风格相融洽。
二、显示屏基本参数
1、像素结构：SMD3535；
2、像素间距：10mm；
3、像素密度：10000点/㎡；
4、像素组成：1R；
5、模组尺寸：320mm×160mm；
6、模组分辨率：32×16；
三、显示屏主要技术参数
1、显示屏亮度（cd/㎡）: 1200；
2、最佳视距：10～100米，显示内容清晰可见；
3、水平视角（゜）：≥120；
4、垂直视角（゜）：≥120；
5、最大功耗:（W/㎡）800；
6、平均功耗:（W/㎡）400；
7、寿命典型值:（Hrs）100000；
8、盲点率：出厂时为1/10000, 呈离散状态；
9、开关电源负荷: 5V/4A/200W；</t>
  </si>
  <si>
    <t>控制系统</t>
  </si>
  <si>
    <t>仰邦BX-6M1Pro</t>
  </si>
  <si>
    <t>套</t>
  </si>
  <si>
    <t xml:space="preserve">网口+U+WIFI
BX-6M1Pro 隔离网络无效数据，适应繁忙复杂网络，通讯更稳定；
支持三基色 ¦ 智能描点 ¦ 环境监测 ¦ 十字屏/T型屏 ¦ 节目播放监看；
板载100M网口+RS232+RS485+USB+WiFi接口；选配无线wifi，支持手机APP；
板载各类传感器接口，板载继电器开关，板载节目选择接口；
U盘超强识读，U盘延长线≤15m稳定传输；
涂敷UV三防胶，国标双85防护等级，防尘、防潮、防静电、防盐雾；
-40℃～80℃环境温度，3.5V-5.5V宽电压，7*24小时不断电，≤0.3%故障率。
显示模式 单色 3200*16 2048*32 1344*48 1024*64 
存储容量 4MByte 
节目数量 支持128个节目。特殊需求可定制扩展 
区域数量 支持24个区域。特殊需求可定制扩展 
区域类型 天气区、图文区、字幕区、动画区、农历区、时间区、模拟表盘区、正负计时区、传感器区、炫酷字区 
边框显示 节目炫彩边框、区域炫彩边框 
时钟显示 农历、模拟表盘、中英文时钟、正负计时 (均支持多组显示) 
软件功能 分组集群管理/多节目编辑/多区域显示/节目自适应/多种语言版本 </t>
  </si>
  <si>
    <t>备品</t>
  </si>
  <si>
    <t>张</t>
  </si>
  <si>
    <t>同批次备用板（模组尺寸：320mm×160mm,模组分辨率：32点×16点）；</t>
  </si>
  <si>
    <t>LED系统播放软件</t>
  </si>
  <si>
    <t>仰邦</t>
  </si>
  <si>
    <t>1. 支持文字、时钟、走马灯、天计时；
2.丰富的媒体属性：包括显示比例、出入场特效、特效速度、字体、风格等；
3. 页面支持一个或多个窗口；
4. 可设置不同的日期和时间播放不同的节目页。</t>
  </si>
  <si>
    <t>二、安装服务部分（税率6%)</t>
  </si>
  <si>
    <t>显示屏结构设计施工</t>
  </si>
  <si>
    <t>定制</t>
  </si>
  <si>
    <t>项</t>
  </si>
  <si>
    <t>常规挂墙安装方式，采用简易结构材料，左右上下边包边均为：4.5cm。</t>
  </si>
  <si>
    <t>电源线+控制信号线</t>
  </si>
  <si>
    <t>1、电源线： 2、控制信号线：</t>
  </si>
  <si>
    <t>安装调试及耗材费</t>
  </si>
  <si>
    <t>文明施工，含安装耗材、安装调试及1年免费上门保修服务</t>
  </si>
  <si>
    <t>包装运输</t>
  </si>
  <si>
    <t>纸箱包装+常规汽运至客户指定项目安装现场</t>
  </si>
  <si>
    <t>含增值税普票</t>
  </si>
  <si>
    <t>按项目总价的3%收取</t>
  </si>
  <si>
    <t>三、项目总造价</t>
  </si>
  <si>
    <t>子项目报价合计总金额</t>
  </si>
  <si>
    <t>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</si>
</sst>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_);[Red]\(0\)"/>
    <numFmt numFmtId="180" formatCode="[DBNum2][$-804]General"/>
  </numFmts>
  <fonts count="32">
    <font>
      <sz val="11"/>
      <color theme="1"/>
      <name val="宋体"/>
      <charset val="134"/>
      <scheme val="minor"/>
    </font>
    <font>
      <sz val="12"/>
      <name val="宋体"/>
      <charset val="134"/>
    </font>
    <font>
      <sz val="14"/>
      <color theme="1"/>
      <name val="黑体"/>
      <charset val="134"/>
    </font>
    <font>
      <b/>
      <sz val="14"/>
      <name val="微软雅黑"/>
      <charset val="134"/>
    </font>
    <font>
      <b/>
      <sz val="10"/>
      <name val="微软雅黑"/>
      <charset val="134"/>
    </font>
    <font>
      <b/>
      <sz val="10"/>
      <color indexed="8"/>
      <name val="微软雅黑"/>
      <charset val="134"/>
    </font>
    <font>
      <b/>
      <sz val="10"/>
      <name val="宋体"/>
      <charset val="134"/>
    </font>
    <font>
      <b/>
      <sz val="9"/>
      <name val="微软雅黑"/>
      <charset val="134"/>
    </font>
    <font>
      <sz val="9"/>
      <name val="微软雅黑"/>
      <charset val="134"/>
    </font>
    <font>
      <sz val="9"/>
      <color rgb="FFFF0000"/>
      <name val="微软雅黑"/>
      <charset val="134"/>
    </font>
    <font>
      <sz val="9"/>
      <color indexed="8"/>
      <name val="微软雅黑"/>
      <charset val="134"/>
    </font>
    <font>
      <b/>
      <sz val="9"/>
      <color rgb="FFFF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9"/>
      <name val="微软雅黑"/>
      <charset val="134"/>
    </font>
  </fonts>
  <fills count="34">
    <fill>
      <patternFill patternType="none"/>
    </fill>
    <fill>
      <patternFill patternType="gray125"/>
    </fill>
    <fill>
      <patternFill patternType="solid">
        <fgColor indexed="3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19" fillId="0" borderId="0" applyNumberFormat="0" applyFill="0" applyBorder="0" applyAlignment="0" applyProtection="0">
      <alignment vertical="center"/>
    </xf>
    <xf numFmtId="0" fontId="20" fillId="4" borderId="13" applyNumberFormat="0" applyAlignment="0" applyProtection="0">
      <alignment vertical="center"/>
    </xf>
    <xf numFmtId="0" fontId="21" fillId="5" borderId="14" applyNumberFormat="0" applyAlignment="0" applyProtection="0">
      <alignment vertical="center"/>
    </xf>
    <xf numFmtId="0" fontId="22" fillId="5" borderId="13" applyNumberFormat="0" applyAlignment="0" applyProtection="0">
      <alignment vertical="center"/>
    </xf>
    <xf numFmtId="0" fontId="23" fillId="6" borderId="15" applyNumberFormat="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1" fillId="0" borderId="0"/>
    <xf numFmtId="0" fontId="1" fillId="0" borderId="0"/>
  </cellStyleXfs>
  <cellXfs count="51">
    <xf numFmtId="0" fontId="0" fillId="0" borderId="0" xfId="0">
      <alignment vertical="center"/>
    </xf>
    <xf numFmtId="0" fontId="1" fillId="0" borderId="0" xfId="0" applyFont="1" applyFill="1" applyAlignment="1" applyProtection="1">
      <alignment vertical="center"/>
      <protection locked="0"/>
    </xf>
    <xf numFmtId="0" fontId="1" fillId="0" borderId="0" xfId="0" applyFont="1" applyFill="1" applyAlignment="1">
      <alignment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14" fontId="5" fillId="0" borderId="2" xfId="0" applyNumberFormat="1" applyFont="1" applyFill="1" applyBorder="1" applyAlignment="1">
      <alignment horizontal="center" vertical="center"/>
    </xf>
    <xf numFmtId="14" fontId="5" fillId="0" borderId="4" xfId="0" applyNumberFormat="1" applyFont="1" applyFill="1" applyBorder="1" applyAlignment="1">
      <alignment horizontal="center" vertical="center"/>
    </xf>
    <xf numFmtId="14" fontId="5" fillId="0" borderId="3" xfId="0" applyNumberFormat="1" applyFont="1" applyFill="1" applyBorder="1" applyAlignment="1">
      <alignment horizontal="center" vertical="center"/>
    </xf>
    <xf numFmtId="0" fontId="6" fillId="0" borderId="5" xfId="0" applyFont="1" applyFill="1" applyBorder="1" applyAlignment="1">
      <alignment horizontal="center" vertical="center"/>
    </xf>
    <xf numFmtId="176"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0" fontId="4" fillId="0" borderId="6" xfId="0" applyFont="1" applyFill="1" applyBorder="1" applyAlignment="1">
      <alignment horizontal="center" vertical="center"/>
    </xf>
    <xf numFmtId="0" fontId="4" fillId="2" borderId="5" xfId="49" applyFont="1" applyFill="1" applyBorder="1" applyAlignment="1">
      <alignment horizontal="center" vertical="center"/>
    </xf>
    <xf numFmtId="177" fontId="4" fillId="2" borderId="5" xfId="49"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7" fillId="0" borderId="5" xfId="50" applyFont="1" applyBorder="1" applyAlignment="1">
      <alignment horizontal="left" vertical="center" wrapText="1"/>
    </xf>
    <xf numFmtId="0" fontId="8" fillId="0" borderId="5" xfId="49" applyFont="1" applyBorder="1" applyAlignment="1">
      <alignment horizontal="center" vertical="center"/>
    </xf>
    <xf numFmtId="0" fontId="8" fillId="0" borderId="5" xfId="50" applyFont="1" applyBorder="1" applyAlignment="1">
      <alignment horizontal="center" vertical="center" wrapText="1"/>
    </xf>
    <xf numFmtId="177" fontId="8" fillId="0" borderId="5" xfId="50" applyNumberFormat="1" applyFont="1" applyBorder="1" applyAlignment="1">
      <alignment horizontal="center" vertical="center" wrapText="1"/>
    </xf>
    <xf numFmtId="178" fontId="9" fillId="0" borderId="5" xfId="50" applyNumberFormat="1"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5" xfId="50" applyFont="1" applyBorder="1" applyAlignment="1">
      <alignment horizontal="left" vertical="center" wrapText="1"/>
    </xf>
    <xf numFmtId="0" fontId="10" fillId="0" borderId="5" xfId="50" applyFont="1" applyBorder="1" applyAlignment="1">
      <alignment horizontal="center" vertical="center" wrapText="1"/>
    </xf>
    <xf numFmtId="179" fontId="10" fillId="0" borderId="5" xfId="50" applyNumberFormat="1" applyFont="1" applyBorder="1" applyAlignment="1">
      <alignment horizontal="center" vertical="center" wrapText="1"/>
    </xf>
    <xf numFmtId="0" fontId="8" fillId="0" borderId="2" xfId="50" applyFont="1" applyBorder="1" applyAlignment="1">
      <alignment horizontal="left" vertical="center" wrapText="1"/>
    </xf>
    <xf numFmtId="0" fontId="8" fillId="0" borderId="4" xfId="50" applyFont="1" applyBorder="1" applyAlignment="1">
      <alignment horizontal="left" vertical="center" wrapText="1"/>
    </xf>
    <xf numFmtId="0" fontId="8" fillId="0" borderId="3" xfId="50" applyFont="1" applyBorder="1" applyAlignment="1">
      <alignment horizontal="left" vertical="center" wrapText="1"/>
    </xf>
    <xf numFmtId="0" fontId="8" fillId="0" borderId="0" xfId="50" applyFont="1" applyAlignment="1" applyProtection="1">
      <alignment vertical="center" wrapText="1"/>
      <protection locked="0"/>
    </xf>
    <xf numFmtId="0" fontId="8" fillId="0" borderId="5" xfId="0" applyFont="1" applyFill="1" applyBorder="1" applyAlignment="1">
      <alignment horizontal="center" vertical="center"/>
    </xf>
    <xf numFmtId="179" fontId="8" fillId="0" borderId="5" xfId="0" applyNumberFormat="1" applyFont="1" applyFill="1" applyBorder="1" applyAlignment="1">
      <alignment horizontal="center" vertical="center"/>
    </xf>
    <xf numFmtId="178" fontId="9" fillId="0" borderId="5" xfId="0" applyNumberFormat="1" applyFont="1" applyFill="1" applyBorder="1" applyAlignment="1">
      <alignment horizontal="center" vertical="center"/>
    </xf>
    <xf numFmtId="0" fontId="8" fillId="0" borderId="2" xfId="49" applyFont="1" applyBorder="1" applyAlignment="1">
      <alignment horizontal="left" vertical="center"/>
    </xf>
    <xf numFmtId="0" fontId="8" fillId="0" borderId="4" xfId="49" applyFont="1" applyBorder="1" applyAlignment="1">
      <alignment horizontal="left" vertical="center"/>
    </xf>
    <xf numFmtId="0" fontId="8" fillId="0" borderId="3" xfId="49" applyFont="1" applyBorder="1" applyAlignment="1">
      <alignment horizontal="left" vertical="center"/>
    </xf>
    <xf numFmtId="0" fontId="8"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9" xfId="0" applyFont="1" applyFill="1" applyBorder="1" applyAlignment="1">
      <alignment horizontal="center" vertical="center"/>
    </xf>
    <xf numFmtId="179" fontId="11" fillId="0" borderId="7" xfId="0" applyNumberFormat="1" applyFont="1" applyFill="1" applyBorder="1" applyAlignment="1">
      <alignment horizontal="center" vertical="center"/>
    </xf>
    <xf numFmtId="180" fontId="7" fillId="0" borderId="5" xfId="49" applyNumberFormat="1" applyFont="1" applyBorder="1" applyAlignment="1">
      <alignment horizontal="center" vertical="center"/>
    </xf>
    <xf numFmtId="180" fontId="7" fillId="0" borderId="3" xfId="49" applyNumberFormat="1"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常规 1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tabSelected="1" view="pageBreakPreview" zoomScaleNormal="85" workbookViewId="0">
      <selection activeCell="H10" sqref="H10"/>
    </sheetView>
  </sheetViews>
  <sheetFormatPr defaultColWidth="9" defaultRowHeight="14.25"/>
  <cols>
    <col min="1" max="1" width="0.875" style="1" customWidth="1"/>
    <col min="2" max="2" width="4" style="1" customWidth="1"/>
    <col min="3" max="3" width="15.875" style="1" customWidth="1"/>
    <col min="4" max="4" width="7.875" style="1" customWidth="1"/>
    <col min="5" max="5" width="8.375" style="1" customWidth="1"/>
    <col min="6" max="6" width="6.44166666666667" style="1" customWidth="1"/>
    <col min="7" max="8" width="8.75" style="1" customWidth="1"/>
    <col min="9" max="9" width="5.5" style="1" customWidth="1"/>
    <col min="10" max="10" width="9.625" style="1" customWidth="1"/>
    <col min="11" max="11" width="13.625" style="1" customWidth="1"/>
    <col min="12" max="12" width="11.625" style="1" customWidth="1"/>
    <col min="13" max="13" width="5.75" style="1" customWidth="1"/>
    <col min="14" max="14" width="7.75" style="1" customWidth="1"/>
    <col min="15" max="255" width="9" style="1"/>
    <col min="256" max="16384" width="9" style="2"/>
  </cols>
  <sheetData>
    <row r="1" customFormat="1" ht="18.75" spans="1:16">
      <c r="A1" s="3" t="s">
        <v>0</v>
      </c>
      <c r="B1" s="3"/>
      <c r="C1" s="3"/>
    </row>
    <row r="2" customFormat="1" ht="32" customHeight="1" spans="1:16">
      <c r="B2" s="4" t="s">
        <v>1</v>
      </c>
      <c r="C2" s="4"/>
      <c r="D2" s="4"/>
      <c r="E2" s="4"/>
      <c r="F2" s="4"/>
      <c r="G2" s="4"/>
      <c r="H2" s="4"/>
      <c r="I2" s="4"/>
      <c r="J2" s="4"/>
      <c r="K2" s="4"/>
      <c r="L2" s="4"/>
      <c r="M2" s="4"/>
      <c r="N2" s="4"/>
    </row>
    <row r="3" s="1" customFormat="1" ht="20.25" customHeight="1" spans="1:16">
      <c r="B3" s="5" t="s">
        <v>2</v>
      </c>
      <c r="C3" s="6"/>
      <c r="D3" s="5" t="s">
        <v>3</v>
      </c>
      <c r="E3" s="7"/>
      <c r="F3" s="7"/>
      <c r="G3" s="7"/>
      <c r="H3" s="7"/>
      <c r="I3" s="7"/>
      <c r="J3" s="6"/>
      <c r="K3" s="8" t="s">
        <v>4</v>
      </c>
      <c r="L3" s="9"/>
      <c r="M3" s="10"/>
      <c r="N3" s="11"/>
    </row>
    <row r="4" s="1" customFormat="1" ht="20.25" customHeight="1" spans="1:16">
      <c r="B4" s="12">
        <v>1</v>
      </c>
      <c r="C4" s="8" t="s">
        <v>5</v>
      </c>
      <c r="D4" s="8" t="s">
        <v>6</v>
      </c>
      <c r="E4" s="13">
        <v>6.72</v>
      </c>
      <c r="F4" s="8" t="s">
        <v>7</v>
      </c>
      <c r="G4" s="8" t="s">
        <v>8</v>
      </c>
      <c r="H4" s="14">
        <v>0.32</v>
      </c>
      <c r="I4" s="15" t="s">
        <v>9</v>
      </c>
      <c r="J4" s="14">
        <f t="shared" ref="J4:J7" si="0">E4*H4</f>
        <v>2.1504</v>
      </c>
      <c r="K4" s="8" t="s">
        <v>10</v>
      </c>
      <c r="L4" s="16"/>
      <c r="M4" s="7"/>
      <c r="N4" s="6"/>
    </row>
    <row r="5" s="1" customFormat="1" ht="20.25" customHeight="1" spans="1:16">
      <c r="B5" s="12">
        <v>2</v>
      </c>
      <c r="C5" s="8" t="s">
        <v>11</v>
      </c>
      <c r="D5" s="8" t="s">
        <v>6</v>
      </c>
      <c r="E5" s="13">
        <f>E4+(M5/100)*2</f>
        <v>6.82</v>
      </c>
      <c r="F5" s="8" t="s">
        <v>7</v>
      </c>
      <c r="G5" s="8" t="s">
        <v>8</v>
      </c>
      <c r="H5" s="14">
        <f>H4+(M5/100)*2</f>
        <v>0.42</v>
      </c>
      <c r="I5" s="15" t="s">
        <v>9</v>
      </c>
      <c r="J5" s="14">
        <f t="shared" si="0"/>
        <v>2.8644</v>
      </c>
      <c r="K5" s="5" t="s">
        <v>10</v>
      </c>
      <c r="L5" s="8" t="s">
        <v>12</v>
      </c>
      <c r="M5" s="6">
        <v>5</v>
      </c>
      <c r="N5" s="8" t="s">
        <v>13</v>
      </c>
    </row>
    <row r="6" s="1" customFormat="1" ht="20.25" customHeight="1" spans="1:16">
      <c r="B6" s="12">
        <v>3</v>
      </c>
      <c r="C6" s="8" t="s">
        <v>14</v>
      </c>
      <c r="D6" s="8" t="s">
        <v>15</v>
      </c>
      <c r="E6" s="14">
        <f>E4/0.32</f>
        <v>21</v>
      </c>
      <c r="F6" s="14" t="s">
        <v>7</v>
      </c>
      <c r="G6" s="14" t="s">
        <v>16</v>
      </c>
      <c r="H6" s="14">
        <f>H4/0.16</f>
        <v>2</v>
      </c>
      <c r="I6" s="15" t="s">
        <v>9</v>
      </c>
      <c r="J6" s="8">
        <f t="shared" si="0"/>
        <v>42</v>
      </c>
      <c r="K6" s="8" t="s">
        <v>17</v>
      </c>
      <c r="L6" s="5" t="s">
        <v>18</v>
      </c>
      <c r="M6" s="7"/>
      <c r="N6" s="6"/>
    </row>
    <row r="7" s="1" customFormat="1" ht="20.25" customHeight="1" spans="1:16">
      <c r="B7" s="12">
        <v>4</v>
      </c>
      <c r="C7" s="8" t="s">
        <v>19</v>
      </c>
      <c r="D7" s="8" t="s">
        <v>20</v>
      </c>
      <c r="E7" s="8">
        <f>E6*32</f>
        <v>672</v>
      </c>
      <c r="F7" s="8" t="s">
        <v>7</v>
      </c>
      <c r="G7" s="8" t="s">
        <v>21</v>
      </c>
      <c r="H7" s="8">
        <f>H6*16</f>
        <v>32</v>
      </c>
      <c r="I7" s="15" t="s">
        <v>9</v>
      </c>
      <c r="J7" s="8">
        <f t="shared" si="0"/>
        <v>21504</v>
      </c>
      <c r="K7" s="8" t="s">
        <v>22</v>
      </c>
      <c r="L7" s="5" t="s">
        <v>23</v>
      </c>
      <c r="M7" s="7"/>
      <c r="N7" s="6"/>
    </row>
    <row r="8" s="1" customFormat="1" ht="20.25" customHeight="1" spans="1:16">
      <c r="B8" s="17" t="s">
        <v>24</v>
      </c>
      <c r="C8" s="17" t="s">
        <v>25</v>
      </c>
      <c r="D8" s="17" t="s">
        <v>26</v>
      </c>
      <c r="E8" s="17" t="s">
        <v>27</v>
      </c>
      <c r="F8" s="17" t="s">
        <v>28</v>
      </c>
      <c r="G8" s="18" t="s">
        <v>29</v>
      </c>
      <c r="H8" s="18" t="s">
        <v>30</v>
      </c>
      <c r="I8" s="19" t="s">
        <v>31</v>
      </c>
      <c r="J8" s="19"/>
      <c r="K8" s="19"/>
      <c r="L8" s="19"/>
      <c r="M8" s="20" t="s">
        <v>32</v>
      </c>
      <c r="N8" s="21"/>
    </row>
    <row r="9" s="1" customFormat="1" ht="20.25" customHeight="1" spans="1:16">
      <c r="B9" s="22" t="s">
        <v>33</v>
      </c>
      <c r="C9" s="22"/>
      <c r="D9" s="22"/>
      <c r="E9" s="22"/>
      <c r="F9" s="22"/>
      <c r="G9" s="22"/>
      <c r="H9" s="22"/>
      <c r="I9" s="22"/>
      <c r="J9" s="22"/>
      <c r="K9" s="22"/>
      <c r="L9" s="22"/>
      <c r="M9" s="22"/>
      <c r="N9" s="22"/>
    </row>
    <row r="10" s="1" customFormat="1" ht="311" customHeight="1" spans="1:16">
      <c r="B10" s="23">
        <v>1</v>
      </c>
      <c r="C10" s="24" t="s">
        <v>34</v>
      </c>
      <c r="D10" s="24" t="s">
        <v>35</v>
      </c>
      <c r="E10" s="25">
        <f>J4</f>
        <v>2.1504</v>
      </c>
      <c r="F10" s="24" t="s">
        <v>36</v>
      </c>
      <c r="G10" s="26"/>
      <c r="H10" s="26"/>
      <c r="I10" s="27" t="s">
        <v>37</v>
      </c>
      <c r="J10" s="28"/>
      <c r="K10" s="28"/>
      <c r="L10" s="28"/>
      <c r="M10" s="28"/>
      <c r="N10" s="29"/>
    </row>
    <row r="11" s="1" customFormat="1" ht="61.05" customHeight="1" spans="1:16">
      <c r="B11" s="23">
        <v>2</v>
      </c>
      <c r="C11" s="24" t="s">
        <v>38</v>
      </c>
      <c r="D11" s="24" t="s">
        <v>39</v>
      </c>
      <c r="E11" s="24">
        <v>1</v>
      </c>
      <c r="F11" s="24" t="s">
        <v>40</v>
      </c>
      <c r="G11" s="26"/>
      <c r="H11" s="26"/>
      <c r="I11" s="30" t="s">
        <v>41</v>
      </c>
      <c r="J11" s="30"/>
      <c r="K11" s="30"/>
      <c r="L11" s="30"/>
      <c r="M11" s="30"/>
      <c r="N11" s="30"/>
    </row>
    <row r="12" s="1" customFormat="1" ht="34.05" customHeight="1" spans="1:16">
      <c r="B12" s="23">
        <v>3</v>
      </c>
      <c r="C12" s="24" t="s">
        <v>42</v>
      </c>
      <c r="D12" s="24"/>
      <c r="E12" s="24">
        <v>1</v>
      </c>
      <c r="F12" s="24" t="s">
        <v>43</v>
      </c>
      <c r="G12" s="26"/>
      <c r="H12" s="26"/>
      <c r="I12" s="30" t="s">
        <v>44</v>
      </c>
      <c r="J12" s="30"/>
      <c r="K12" s="30"/>
      <c r="L12" s="30"/>
      <c r="M12" s="30"/>
      <c r="N12" s="30"/>
    </row>
    <row r="13" s="1" customFormat="1" ht="64.05" customHeight="1" spans="1:16">
      <c r="B13" s="23">
        <v>4</v>
      </c>
      <c r="C13" s="24" t="s">
        <v>45</v>
      </c>
      <c r="D13" s="24" t="s">
        <v>46</v>
      </c>
      <c r="E13" s="24">
        <v>1</v>
      </c>
      <c r="F13" s="24" t="s">
        <v>40</v>
      </c>
      <c r="G13" s="26"/>
      <c r="H13" s="26"/>
      <c r="I13" s="31" t="s">
        <v>47</v>
      </c>
      <c r="J13" s="31"/>
      <c r="K13" s="31"/>
      <c r="L13" s="31"/>
      <c r="M13" s="31"/>
      <c r="N13" s="31"/>
    </row>
    <row r="14" s="2" customFormat="1" ht="22.5" customHeight="1" spans="1:16">
      <c r="B14" s="22" t="s">
        <v>48</v>
      </c>
      <c r="C14" s="22"/>
      <c r="D14" s="22"/>
      <c r="E14" s="22"/>
      <c r="F14" s="22"/>
      <c r="G14" s="22"/>
      <c r="H14" s="22"/>
      <c r="I14" s="22"/>
      <c r="J14" s="22"/>
      <c r="K14" s="22"/>
      <c r="L14" s="22"/>
      <c r="M14" s="22"/>
      <c r="N14" s="22"/>
    </row>
    <row r="15" s="1" customFormat="1" ht="40.05" customHeight="1" spans="1:16">
      <c r="B15" s="23">
        <v>1</v>
      </c>
      <c r="C15" s="32" t="s">
        <v>49</v>
      </c>
      <c r="D15" s="24" t="s">
        <v>50</v>
      </c>
      <c r="E15" s="33">
        <v>1</v>
      </c>
      <c r="F15" s="32" t="s">
        <v>51</v>
      </c>
      <c r="G15" s="26"/>
      <c r="H15" s="26"/>
      <c r="I15" s="34" t="s">
        <v>52</v>
      </c>
      <c r="J15" s="35"/>
      <c r="K15" s="35"/>
      <c r="L15" s="35"/>
      <c r="M15" s="35"/>
      <c r="N15" s="36"/>
    </row>
    <row r="16" s="1" customFormat="1" ht="27.75" customHeight="1" spans="1:16">
      <c r="B16" s="23">
        <v>2</v>
      </c>
      <c r="C16" s="32" t="s">
        <v>53</v>
      </c>
      <c r="D16" s="24"/>
      <c r="E16" s="33">
        <v>1</v>
      </c>
      <c r="F16" s="32" t="s">
        <v>51</v>
      </c>
      <c r="G16" s="26"/>
      <c r="H16" s="26"/>
      <c r="I16" s="27" t="s">
        <v>54</v>
      </c>
      <c r="J16" s="28"/>
      <c r="K16" s="28"/>
      <c r="L16" s="28"/>
      <c r="M16" s="28"/>
      <c r="N16" s="29"/>
      <c r="O16" s="37"/>
      <c r="P16" s="37"/>
    </row>
    <row r="17" s="1" customFormat="1" ht="25.5" customHeight="1" spans="2:14">
      <c r="B17" s="23">
        <v>3</v>
      </c>
      <c r="C17" s="32" t="s">
        <v>55</v>
      </c>
      <c r="D17" s="24"/>
      <c r="E17" s="33">
        <v>1</v>
      </c>
      <c r="F17" s="32" t="s">
        <v>51</v>
      </c>
      <c r="G17" s="26"/>
      <c r="H17" s="26"/>
      <c r="I17" s="31" t="s">
        <v>56</v>
      </c>
      <c r="J17" s="31"/>
      <c r="K17" s="31"/>
      <c r="L17" s="31"/>
      <c r="M17" s="31"/>
      <c r="N17" s="31"/>
    </row>
    <row r="18" s="1" customFormat="1" ht="25.5" customHeight="1" spans="2:14">
      <c r="B18" s="23">
        <v>4</v>
      </c>
      <c r="C18" s="32" t="s">
        <v>57</v>
      </c>
      <c r="D18" s="24"/>
      <c r="E18" s="33">
        <v>1</v>
      </c>
      <c r="F18" s="32" t="s">
        <v>51</v>
      </c>
      <c r="G18" s="26"/>
      <c r="H18" s="26"/>
      <c r="I18" s="31" t="s">
        <v>58</v>
      </c>
      <c r="J18" s="31"/>
      <c r="K18" s="31"/>
      <c r="L18" s="31"/>
      <c r="M18" s="31"/>
      <c r="N18" s="31"/>
    </row>
    <row r="19" s="1" customFormat="1" ht="25.5" customHeight="1" spans="2:14">
      <c r="B19" s="23">
        <v>5</v>
      </c>
      <c r="C19" s="38" t="s">
        <v>59</v>
      </c>
      <c r="D19" s="38"/>
      <c r="E19" s="39">
        <v>1</v>
      </c>
      <c r="F19" s="38" t="s">
        <v>51</v>
      </c>
      <c r="G19" s="40"/>
      <c r="H19" s="40"/>
      <c r="I19" s="41" t="s">
        <v>60</v>
      </c>
      <c r="J19" s="42"/>
      <c r="K19" s="42"/>
      <c r="L19" s="42"/>
      <c r="M19" s="42"/>
      <c r="N19" s="43"/>
    </row>
    <row r="20" s="1" customFormat="1" ht="24" customHeight="1" spans="2:14">
      <c r="B20" s="22" t="s">
        <v>61</v>
      </c>
      <c r="C20" s="22"/>
      <c r="D20" s="22"/>
      <c r="E20" s="22"/>
      <c r="F20" s="22"/>
      <c r="G20" s="22"/>
      <c r="H20" s="22"/>
      <c r="I20" s="22"/>
      <c r="J20" s="22"/>
      <c r="K20" s="22"/>
      <c r="L20" s="22"/>
      <c r="M20" s="22"/>
      <c r="N20" s="22"/>
    </row>
    <row r="21" s="1" customFormat="1" ht="27" customHeight="1" spans="2:14">
      <c r="B21" s="44">
        <v>1</v>
      </c>
      <c r="C21" s="45" t="s">
        <v>62</v>
      </c>
      <c r="D21" s="46"/>
      <c r="E21" s="46"/>
      <c r="F21" s="46"/>
      <c r="G21" s="47"/>
      <c r="H21" s="48"/>
      <c r="I21" s="49"/>
      <c r="J21" s="49"/>
      <c r="K21" s="49"/>
      <c r="L21" s="49"/>
      <c r="M21" s="49"/>
      <c r="N21" s="50" t="s">
        <v>63</v>
      </c>
    </row>
    <row r="22" spans="2:14">
      <c r="B22" s="2"/>
      <c r="C22" s="2"/>
      <c r="D22" s="2"/>
      <c r="E22" s="2"/>
      <c r="F22" s="2"/>
      <c r="G22" s="2"/>
      <c r="H22" s="2"/>
      <c r="I22" s="2"/>
      <c r="J22" s="2"/>
      <c r="K22" s="2"/>
      <c r="L22" s="2"/>
      <c r="M22" s="2"/>
      <c r="N22" s="2"/>
    </row>
  </sheetData>
  <mergeCells count="24">
    <mergeCell ref="A1:C1"/>
    <mergeCell ref="B2:N2"/>
    <mergeCell ref="B3:C3"/>
    <mergeCell ref="D3:J3"/>
    <mergeCell ref="L3:N3"/>
    <mergeCell ref="L4:N4"/>
    <mergeCell ref="L6:N6"/>
    <mergeCell ref="L7:N7"/>
    <mergeCell ref="I8:L8"/>
    <mergeCell ref="M8:N8"/>
    <mergeCell ref="B9:N9"/>
    <mergeCell ref="I10:N10"/>
    <mergeCell ref="I11:N11"/>
    <mergeCell ref="I12:N12"/>
    <mergeCell ref="I13:N13"/>
    <mergeCell ref="B14:N14"/>
    <mergeCell ref="I15:N15"/>
    <mergeCell ref="I16:N16"/>
    <mergeCell ref="I17:N17"/>
    <mergeCell ref="I18:N18"/>
    <mergeCell ref="I19:N19"/>
    <mergeCell ref="B20:N20"/>
    <mergeCell ref="C21:G21"/>
    <mergeCell ref="I21:M21"/>
  </mergeCells>
  <pageMargins left="0.590277777777778" right="0.590277777777778" top="0.786805555555556" bottom="0.786805555555556" header="0.5" footer="0.5"/>
  <pageSetup paperSize="9" scale="74"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东兴口岸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赵莹</cp:lastModifiedBy>
  <dcterms:created xsi:type="dcterms:W3CDTF">2026-03-09T07:24:00Z</dcterms:created>
  <dcterms:modified xsi:type="dcterms:W3CDTF">2026-03-09T09:57:59Z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FC993C510A5D4A07A6296DACC84D770D_11</vt:lpwstr>
  </property>
  <property fmtid="{D5CDD505-2E9C-101B-9397-08002B2CF9AE}" pid="3" name="KSOProductBuildVer">
    <vt:lpwstr>2052-12.1.0.25225</vt:lpwstr>
  </property>
  <property fmtid="{D5CDD505-2E9C-101B-9397-08002B2CF9AE}" pid="4" name="CalculationRule">
    <vt:i4>1</vt:i4>
  </property>
</Properties>
</file>