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厨房电器类" sheetId="2" r:id="rId1"/>
  </sheets>
  <definedNames>
    <definedName name="_xlnm._FilterDatabase" localSheetId="0" hidden="1">厨房电器类!$A$1:$L$15</definedName>
    <definedName name="_xlnm.Print_Titles" localSheetId="0">厨房电器类!$2:$3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2" name="ID_1086B2D2EDDD43A897785BBB45F9324F"/>
        <xdr:cNvPicPr>
          <a:picLocks noChangeAspect="1"/>
        </xdr:cNvPicPr>
      </xdr:nvPicPr>
      <xdr:blipFill>
        <a:blip r:embed="rId1"/>
        <a:stretch>
          <a:fillRect/>
        </a:stretch>
      </xdr:blipFill>
      <xdr:spPr>
        <a:xfrm>
          <a:off x="10224770" y="21203920"/>
          <a:ext cx="1213485" cy="923925"/>
        </a:xfrm>
        <a:prstGeom prst="rect">
          <a:avLst/>
        </a:prstGeom>
        <a:noFill/>
        <a:ln w="9525">
          <a:noFill/>
        </a:ln>
      </xdr:spPr>
    </xdr:pic>
  </etc:cellImage>
  <etc:cellImage>
    <xdr:pic>
      <xdr:nvPicPr>
        <xdr:cNvPr id="11" name="ID_F8B3EA23047149B7B87CCC7BB8212308"/>
        <xdr:cNvPicPr>
          <a:picLocks noChangeAspect="1"/>
        </xdr:cNvPicPr>
      </xdr:nvPicPr>
      <xdr:blipFill>
        <a:blip r:embed="rId2"/>
        <a:stretch>
          <a:fillRect/>
        </a:stretch>
      </xdr:blipFill>
      <xdr:spPr>
        <a:xfrm>
          <a:off x="10481945" y="19706590"/>
          <a:ext cx="584200" cy="1036320"/>
        </a:xfrm>
        <a:prstGeom prst="rect">
          <a:avLst/>
        </a:prstGeom>
        <a:noFill/>
        <a:ln w="9525">
          <a:noFill/>
        </a:ln>
      </xdr:spPr>
    </xdr:pic>
  </etc:cellImage>
  <etc:cellImage>
    <xdr:pic>
      <xdr:nvPicPr>
        <xdr:cNvPr id="10" name="ID_3875E6A6FA914A199F02EE061F72C583"/>
        <xdr:cNvPicPr>
          <a:picLocks noChangeAspect="1"/>
        </xdr:cNvPicPr>
      </xdr:nvPicPr>
      <xdr:blipFill>
        <a:blip r:embed="rId3"/>
        <a:stretch>
          <a:fillRect/>
        </a:stretch>
      </xdr:blipFill>
      <xdr:spPr>
        <a:xfrm>
          <a:off x="10303510" y="18211800"/>
          <a:ext cx="915670" cy="1048385"/>
        </a:xfrm>
        <a:prstGeom prst="rect">
          <a:avLst/>
        </a:prstGeom>
        <a:noFill/>
        <a:ln w="9525">
          <a:noFill/>
        </a:ln>
      </xdr:spPr>
    </xdr:pic>
  </etc:cellImage>
  <etc:cellImage>
    <xdr:pic>
      <xdr:nvPicPr>
        <xdr:cNvPr id="2" name="ID_6DDBC7A337FF4632B574E0AB8E207E22"/>
        <xdr:cNvPicPr>
          <a:picLocks noChangeAspect="1"/>
        </xdr:cNvPicPr>
      </xdr:nvPicPr>
      <xdr:blipFill>
        <a:blip r:embed="rId4"/>
        <a:stretch>
          <a:fillRect/>
        </a:stretch>
      </xdr:blipFill>
      <xdr:spPr>
        <a:xfrm>
          <a:off x="10092055" y="2092325"/>
          <a:ext cx="1275715" cy="808355"/>
        </a:xfrm>
        <a:prstGeom prst="rect">
          <a:avLst/>
        </a:prstGeom>
        <a:noFill/>
        <a:ln w="9525">
          <a:noFill/>
        </a:ln>
      </xdr:spPr>
    </xdr:pic>
  </etc:cellImage>
  <etc:cellImage>
    <xdr:pic>
      <xdr:nvPicPr>
        <xdr:cNvPr id="3" name="ID_BF2CA1EB376D45B6B4153E7643ED8B9B"/>
        <xdr:cNvPicPr>
          <a:picLocks noChangeAspect="1"/>
        </xdr:cNvPicPr>
      </xdr:nvPicPr>
      <xdr:blipFill>
        <a:blip r:embed="rId5"/>
        <a:stretch>
          <a:fillRect/>
        </a:stretch>
      </xdr:blipFill>
      <xdr:spPr>
        <a:xfrm>
          <a:off x="10338435" y="4270375"/>
          <a:ext cx="857250" cy="1012825"/>
        </a:xfrm>
        <a:prstGeom prst="rect">
          <a:avLst/>
        </a:prstGeom>
        <a:noFill/>
        <a:ln w="9525">
          <a:noFill/>
        </a:ln>
      </xdr:spPr>
    </xdr:pic>
  </etc:cellImage>
  <etc:cellImage>
    <xdr:pic>
      <xdr:nvPicPr>
        <xdr:cNvPr id="4" name="ID_37E4BBD1E90947589E62D55DF295CAC8"/>
        <xdr:cNvPicPr>
          <a:picLocks noChangeAspect="1"/>
        </xdr:cNvPicPr>
      </xdr:nvPicPr>
      <xdr:blipFill>
        <a:blip r:embed="rId6"/>
        <a:stretch>
          <a:fillRect/>
        </a:stretch>
      </xdr:blipFill>
      <xdr:spPr>
        <a:xfrm>
          <a:off x="10335895" y="7002780"/>
          <a:ext cx="949325" cy="918845"/>
        </a:xfrm>
        <a:prstGeom prst="rect">
          <a:avLst/>
        </a:prstGeom>
        <a:noFill/>
        <a:ln w="9525">
          <a:noFill/>
        </a:ln>
      </xdr:spPr>
    </xdr:pic>
  </etc:cellImage>
  <etc:cellImage>
    <xdr:pic>
      <xdr:nvPicPr>
        <xdr:cNvPr id="5" name="ID_57800DC092E145DF88FB386D8E11B4DE"/>
        <xdr:cNvPicPr>
          <a:picLocks noChangeAspect="1"/>
        </xdr:cNvPicPr>
      </xdr:nvPicPr>
      <xdr:blipFill>
        <a:blip r:embed="rId7"/>
        <a:stretch>
          <a:fillRect/>
        </a:stretch>
      </xdr:blipFill>
      <xdr:spPr>
        <a:xfrm>
          <a:off x="10268585" y="9159875"/>
          <a:ext cx="845820" cy="1144905"/>
        </a:xfrm>
        <a:prstGeom prst="rect">
          <a:avLst/>
        </a:prstGeom>
        <a:noFill/>
        <a:ln w="9525">
          <a:noFill/>
        </a:ln>
      </xdr:spPr>
    </xdr:pic>
  </etc:cellImage>
  <etc:cellImage>
    <xdr:pic>
      <xdr:nvPicPr>
        <xdr:cNvPr id="6" name="ID_CDA7069EA2C642FDA18207886796A94D"/>
        <xdr:cNvPicPr>
          <a:picLocks noChangeAspect="1"/>
        </xdr:cNvPicPr>
      </xdr:nvPicPr>
      <xdr:blipFill>
        <a:blip r:embed="rId8"/>
        <a:stretch>
          <a:fillRect/>
        </a:stretch>
      </xdr:blipFill>
      <xdr:spPr>
        <a:xfrm>
          <a:off x="10282555" y="11285855"/>
          <a:ext cx="825500" cy="829945"/>
        </a:xfrm>
        <a:prstGeom prst="rect">
          <a:avLst/>
        </a:prstGeom>
        <a:noFill/>
        <a:ln w="9525">
          <a:noFill/>
        </a:ln>
      </xdr:spPr>
    </xdr:pic>
  </etc:cellImage>
  <etc:cellImage>
    <xdr:pic>
      <xdr:nvPicPr>
        <xdr:cNvPr id="7" name="ID_5242059FDB2546039B33CE011C269C2F"/>
        <xdr:cNvPicPr>
          <a:picLocks noChangeAspect="1"/>
        </xdr:cNvPicPr>
      </xdr:nvPicPr>
      <xdr:blipFill>
        <a:blip r:embed="rId9"/>
        <a:stretch>
          <a:fillRect/>
        </a:stretch>
      </xdr:blipFill>
      <xdr:spPr>
        <a:xfrm>
          <a:off x="10411460" y="13359765"/>
          <a:ext cx="564515" cy="1152525"/>
        </a:xfrm>
        <a:prstGeom prst="rect">
          <a:avLst/>
        </a:prstGeom>
        <a:noFill/>
        <a:ln w="9525">
          <a:noFill/>
        </a:ln>
      </xdr:spPr>
    </xdr:pic>
  </etc:cellImage>
  <etc:cellImage>
    <xdr:pic>
      <xdr:nvPicPr>
        <xdr:cNvPr id="8" name="ID_27C6A261BAC24B14878C31E616FB6489"/>
        <xdr:cNvPicPr>
          <a:picLocks noChangeAspect="1"/>
        </xdr:cNvPicPr>
      </xdr:nvPicPr>
      <xdr:blipFill>
        <a:blip r:embed="rId10"/>
        <a:stretch>
          <a:fillRect/>
        </a:stretch>
      </xdr:blipFill>
      <xdr:spPr>
        <a:xfrm>
          <a:off x="10394315" y="15306675"/>
          <a:ext cx="791210" cy="1049020"/>
        </a:xfrm>
        <a:prstGeom prst="rect">
          <a:avLst/>
        </a:prstGeom>
        <a:noFill/>
        <a:ln w="9525">
          <a:noFill/>
        </a:ln>
      </xdr:spPr>
    </xdr:pic>
  </etc:cellImage>
  <etc:cellImage>
    <xdr:pic>
      <xdr:nvPicPr>
        <xdr:cNvPr id="9" name="ID_C16938BDF7E84D8FAD85475257677057"/>
        <xdr:cNvPicPr>
          <a:picLocks noChangeAspect="1"/>
        </xdr:cNvPicPr>
      </xdr:nvPicPr>
      <xdr:blipFill>
        <a:blip r:embed="rId11"/>
        <a:stretch>
          <a:fillRect/>
        </a:stretch>
      </xdr:blipFill>
      <xdr:spPr>
        <a:xfrm>
          <a:off x="10440035" y="16744950"/>
          <a:ext cx="678180" cy="1046480"/>
        </a:xfrm>
        <a:prstGeom prst="rect">
          <a:avLst/>
        </a:prstGeom>
        <a:noFill/>
        <a:ln w="9525">
          <a:noFill/>
        </a:ln>
      </xdr:spPr>
    </xdr:pic>
  </etc:cellImage>
</etc:cellImages>
</file>

<file path=xl/sharedStrings.xml><?xml version="1.0" encoding="utf-8"?>
<sst xmlns="http://schemas.openxmlformats.org/spreadsheetml/2006/main" count="92" uniqueCount="71">
  <si>
    <t>附件2</t>
  </si>
  <si>
    <t>自治区交通运输综合行政执法局2026年食堂电器报价表</t>
  </si>
  <si>
    <t>序号</t>
  </si>
  <si>
    <t>设备名称</t>
  </si>
  <si>
    <t>品牌</t>
  </si>
  <si>
    <t>型号</t>
  </si>
  <si>
    <t>数量</t>
  </si>
  <si>
    <t>单位</t>
  </si>
  <si>
    <t>技术参数</t>
  </si>
  <si>
    <t>图片</t>
  </si>
  <si>
    <t>单价（元/台）</t>
  </si>
  <si>
    <t>总价（元）</t>
  </si>
  <si>
    <t>需求单位</t>
  </si>
  <si>
    <t>送货地址（未注明台数的地址，默认送货数量为1台）</t>
  </si>
  <si>
    <t>微波炉</t>
  </si>
  <si>
    <t>美的</t>
  </si>
  <si>
    <t>MM720C-PM0C00</t>
  </si>
  <si>
    <t>台</t>
  </si>
  <si>
    <t>1、产品尺寸（mm）：
长440*宽346*高258 
2、能效等级：3级
3、容量（L）：20
4、定频/变频：定频
5、电源电压：220V</t>
  </si>
  <si>
    <t>第二支队机关食堂：1台
第三支队第二大队食堂：1台
第三支队第四大队食堂：1台
第三支队第七大队食堂：1台
第四支队机关食堂：3台
第六支队第五大队食堂：3台
第九支队第二大队食堂：1台
第十一支队食堂：1台
第十二支队食堂：1台</t>
  </si>
  <si>
    <t>第二支队第一大队：南宁市江南区福建路10-23号南宁航道养护中心；
第三支队（3台）：广西柳州市鱼峰区圣塘路10号  区交通运输综合行政执法局第三支队（航道管养基地内）；
第四支队（3台）：桂林市象山区奇峰路10号；
第六支队第五大队（3台）：广西壮族自治区玉林市福绵区福绵镇福绵北收费站管理区；  
第九支队二大队：钦州市灵山县灵山收费站旁管理区内第九支队第二大队；
第十一支队：北海市北京路7号（原新维特爱弥儿幼儿园）；
第十二支队：广西防城港市港口区北部湾大道196号(柳钢指挥中心)；</t>
  </si>
  <si>
    <t>四门冰柜</t>
  </si>
  <si>
    <t>BCD-503WSGPM(Q)</t>
  </si>
  <si>
    <t>1、产品尺寸（mm）：
长600*宽833*高1910 
2、能效等级：1级
3、容积（L）：503
4、定频/变频：变频
5、噪音值dB（A）：36
6、电源电压：220V</t>
  </si>
  <si>
    <t>第二支队食堂：2台</t>
  </si>
  <si>
    <t>第二支队第一大队：南宁市江南区福建路10-23号南宁航道养护中心；
第二支队第十一大队：崇左市江州区友谊大道13号；</t>
  </si>
  <si>
    <t>电饭锅</t>
  </si>
  <si>
    <t>MB-CFB5097H</t>
  </si>
  <si>
    <t>1、产品尺寸（mm）：长339*宽268*高252
2、能效等级：2级
3、容积（L）：5
4、定频/变频：定频
5、电源电压：220V</t>
  </si>
  <si>
    <t>第二支队食堂：1台
第三支队第二大队食堂：1台
第三支队第四大队食堂：1台
第三支队第七大队食堂：1台
第四支队机关食堂：7台
第六支队第五大队食堂：1台
第七支队第四大队食堂：1台
第九支队机关食堂：1台
第九支队第二大队食堂：1台
第十一支队食堂：1台
第十二支队食堂：1台</t>
  </si>
  <si>
    <t>第二支队第一大队：南宁市江南区福建路10-23号南宁航道养护中心；
第三支队（3台）：广西柳州市鱼峰区圣塘路10号  区交通运输综合行政执法局第三支队（航道管养基地内）；
第四支队（7台）：桂林市象山区奇峰路10号；
第六支队第五大队：广西壮族自治区玉林市福绵区福绵镇福绵北收费站管理区；
第七支队第四大队：百色靖西市高速公路收费站旁执法大队；
第九支队机关：钦州市钦南区沙埠镇G325国道黎合江停车区内第九支队（原钦州收费站管理区）；
第九支队二大队：钦州市灵山县灵山收费站旁管理区内第九支队第二大队；
第十一支队：北海市北京路7号（原新维特爱弥儿幼儿园）；
第十二支队：广西防城港市港口区北部湾大道196号(柳钢指挥中心)；</t>
  </si>
  <si>
    <t>冰箱</t>
  </si>
  <si>
    <t>BCD-572WKPM(Q)</t>
  </si>
  <si>
    <t>1、产品尺寸（mm）：长690*宽895*高1764
2、能效等级：1级
3、容积（L）：572
4、定频/变频：变频
5、噪音值dB（A）：36
6、电源电压：220V</t>
  </si>
  <si>
    <t>第三支队第二大队食堂：1台
第三支队第四大队食堂：1台
第三支队第七大队食堂：1台
第六支队第五大队食堂：1台
第七支队第六大队食堂：1台
第十一支队食堂：1台
第十二支队食堂：1台</t>
  </si>
  <si>
    <t>第三支队（2台）：广西柳州市鱼峰区圣塘路10号  区交通运输综合行政执法局第三支队（航道管养基地内）；
第三支队第七大队（1台）：广西柳州融水县融从高速公路融水北收费站旁（交通运输执法大楼）；
第六支队第五大队：广西壮族自治区玉林市福绵区福绵镇福绵北收费站管理区；
第七支队第六大队：百色田林县田林高速收费站管理区执法大队；
第十一支队：北海市北京路7号（原新维特爱弥儿幼儿园）；
第十二支队：广西防城港市港口区北部湾大道196号(柳钢指挥中心)；</t>
  </si>
  <si>
    <t>抽油烟机</t>
  </si>
  <si>
    <t>CXW-140-XJ28</t>
  </si>
  <si>
    <t>1、产品尺寸（mm）：长895*宽370*高895
2、能效等级：1级
3、定频/变频：变频
4、电源电压：220V</t>
  </si>
  <si>
    <t>第三支队第二大队食堂：1台
第三支队第四大队食堂：1台
第三支队第七大队食堂：1台
第七支队第六大队食堂：1台
第八支队第三大队食堂：1台
第八支队第四大队食堂：1台
第八支队第五大队食堂：1台
第十一支队食堂：1台
第十二支队食堂：1台</t>
  </si>
  <si>
    <t>第三支队（3台）：广西柳州市鱼峰区圣塘路10号  区交通运输综合行政执法局第三支队（航道管养基地内）；
第七支队第六大队：百色田林县田林高速收费站管理区执法大队；
第八支队第四大队：河池市东兰县东兰高速公路管理区内；
第八支队第五大队：河池市罗城县东门镇罗城收费站旁；
第八支队第三大队：河池市巴马县巴马北收费站管理区（交通执法大楼）；
第十一支队：北海市北京路7号（原新维特爱弥儿幼儿园）；
第十二支队：广西防城港市港口区北部湾大道196号(柳钢指挥中心)；</t>
  </si>
  <si>
    <t>消毒碗柜（双门）</t>
  </si>
  <si>
    <t>450R04</t>
  </si>
  <si>
    <t>1、产品尺寸（mm）：
555x526x1690
2、容积（L）：450
3、层数：6层
4、消毒温度：60°
5、电源电压：220V</t>
  </si>
  <si>
    <t>第三支队第二大队食堂：1台
第三支队第四大队食堂：1台
第三支队第七大队食堂：1台
第五支队第七大队食堂：1台
第五支队第八大队食堂：1台
第六支队第五大队食堂：1台
第七支队支队机关：1台
第八支队第五大队食堂：1台
第十一支队食堂：1台
第十二支队食堂：1台</t>
  </si>
  <si>
    <t>第三支队（3台）：广西柳州市鱼峰区圣塘路10号  区交通运输综合行政执法局第三支队（航道管养基地内）；
第五支队第七大队:贺州市昭平县昭平高速运营管理中心（昭平高速收费站）；
第五支队第八大队食堂：贺州市富川县富阳镇富阳收费站大院内；
第六支队第五大队：广西壮族自治区玉林市福绵区福绵镇福绵北收费站管理区；
第七支队机关：百色市右江区城东大道169号第七支队；
第八支队第五大队：河池市罗城县东门镇罗城收费站旁；
第十一支队：北海市北京路7号（原新维特爱弥儿幼儿园）；
第十二支队：广西防城港市港口区北部湾大道196号(柳钢指挥中心)；</t>
  </si>
  <si>
    <t>四门冰箱</t>
  </si>
  <si>
    <t xml:space="preserve">第四支队机关食堂：4台
第五支队第七大队食堂：1台
第五支队第八大队食堂：1台
第七支队机关食堂：1台
</t>
  </si>
  <si>
    <t>第四支队（4台）：桂林市象山区奇峰路10号；
第五支队第七大队:贺州市昭平县昭平高速运营管理中心（昭平高速收费站）；
第五支队第八大队食堂：贺州市富川县富阳镇富阳收费站大院内；
第七支队机关：百色市右江区城东大道169号第七支队；</t>
  </si>
  <si>
    <t>蒸饭柜</t>
  </si>
  <si>
    <t>铂盾商厨</t>
  </si>
  <si>
    <t>646314167726</t>
  </si>
  <si>
    <t>1、电压：380V，功率：8/12kw
2、蒸盘材质：304材质
3、尺寸：68*52*153cm</t>
  </si>
  <si>
    <t>第四支队机关食堂：1台
第七支队机关食堂：1台
第十一支队食堂：1台
第十二支队食堂：1台</t>
  </si>
  <si>
    <t>第四支队：桂林市象山区奇峰路10号；
第七支队机关：百色市右江区城东大道169号第七支队；
第十一支队：北海市北京路7号（原新维特爱弥儿幼儿园）；
第十二支队：广西防城港市港口区北部湾大道196号(柳钢指挥中心)；</t>
  </si>
  <si>
    <t>电磁炉</t>
  </si>
  <si>
    <t>MC-22RB21</t>
  </si>
  <si>
    <t>1、产品尺寸（mm）：
长350*宽280*高52 
2、能效等级：3级
3、额定功率：2200W
4、电源电压：220V</t>
  </si>
  <si>
    <t>第五支队机关食堂：1台
第五支队第七大队食堂：1台
第五支队第八大队食堂：1台
第六支队第五大队食堂：4台
第九支队第四大队食堂：1台</t>
  </si>
  <si>
    <t>第五支队机关食堂：梧州市红岭路32号；
第五支队第八大队食堂：贺州市富川县富阳镇富阳收费站大院内；
第五支队第七大队:贺州市昭平县昭平高速运营管理中心（昭平高速收费站）；
第六支队第五大队（4台）：广西壮族自治区玉林市福绵区福绵镇福绵北收费站管理区；
第九支队四大队:北海市合浦县合浦收费站旁管理区内第九支队第四大队；</t>
  </si>
  <si>
    <t>小消毒柜</t>
  </si>
  <si>
    <t>100R05</t>
  </si>
  <si>
    <t>1、产品尺寸（mm）：
419x948x338
2、容积（L）：94
3、层数：4层
4、消毒温度：125°
5、电源电压：220V</t>
  </si>
  <si>
    <t>第七支队第六大队食堂：1台
第七支队第八大队食堂：1台
第十一支队食堂：1台
第十二支队食堂：1台</t>
  </si>
  <si>
    <t>第七支队第六大队：百色田林县田林高速收费站管理区执法大队，；
第七支队第八大队：百色西林县西林收费站管理区（交通运输执法大楼）；
第十一支队：北海市北京路7号（原新维特爱弥儿幼儿园）；
第十二支队：广西防城港市港口区北部湾大道196号(柳钢指挥中心)；</t>
  </si>
  <si>
    <t>冰柜</t>
  </si>
  <si>
    <t>BCD-355DKEM</t>
  </si>
  <si>
    <t>1、产品尺寸（mm）：
长600*宽1335*高871 
2、能效等级：2级
3、容积（L）：355
4、定频/变频：定频
5、电源电压：220V</t>
  </si>
  <si>
    <t>第九支队第一大队食堂：1台
第十一支队食堂：1台
第十二支队食堂：1台</t>
  </si>
  <si>
    <t>第九支队一大队：钦州市钦南区金海湾西大街钦州西收费站旁管理区内九支队第一大队；
第十一支队：北海市北京路7号（原新维特爱弥儿幼儿园）；
第十二支队：广西防城港市港口区北部湾大道196号(柳钢指挥中心)；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</si>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</sst>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theme="1"/>
      <name val="宋体"/>
      <charset val="134"/>
      <scheme val="major"/>
    </font>
    <font>
      <b/>
      <sz val="11"/>
      <name val="宋体"/>
      <charset val="134"/>
    </font>
    <font>
      <sz val="13"/>
      <name val="宋体"/>
      <charset val="134"/>
    </font>
    <font>
      <sz val="13"/>
      <color rgb="FF000000"/>
      <name val="宋体"/>
      <charset val="134"/>
    </font>
    <font>
      <sz val="13"/>
      <name val="宋体"/>
      <charset val="134"/>
      <scheme val="minor"/>
    </font>
    <font>
      <sz val="11"/>
      <name val="宋体"/>
      <charset val="134"/>
      <scheme val="minor"/>
    </font>
    <font>
      <b/>
      <sz val="13"/>
      <name val="宋体"/>
      <charset val="134"/>
    </font>
    <font>
      <sz val="13"/>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0" xfId="0" applyFont="1" applyAlignment="1">
      <alignment horizontal="center" vertical="center"/>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8" fillId="0" borderId="1" xfId="0" applyFont="1" applyFill="1" applyBorder="1" applyAlignment="1">
      <alignment vertical="center"/>
    </xf>
    <xf numFmtId="0" fontId="5"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tabSelected="1" view="pageBreakPreview" zoomScale="70" zoomScaleNormal="100" topLeftCell="A6" workbookViewId="0">
      <selection activeCell="E14" sqref="E14"/>
    </sheetView>
  </sheetViews>
  <sheetFormatPr defaultColWidth="9" defaultRowHeight="45" customHeight="1"/>
  <cols>
    <col min="1" max="1" width="9" style="1"/>
    <col min="2" max="2" width="20.0416666666667" style="1" customWidth="1"/>
    <col min="3" max="4" width="26.6166666666667" style="1" customWidth="1"/>
    <col min="5" max="6" width="9" style="1"/>
    <col min="7" max="8" width="26.6166666666667" style="1" customWidth="1"/>
    <col min="9" max="9" width="16" style="1" customWidth="1"/>
    <col min="10" max="10" width="15.625" style="1" customWidth="1"/>
    <col min="11" max="11" width="34.5333333333333" style="1" customWidth="1"/>
    <col min="12" max="12" width="71.8166666666667" style="1" customWidth="1"/>
    <col min="13" max="16384" width="9" style="1"/>
  </cols>
  <sheetData>
    <row r="1" ht="27" customHeight="1" spans="1:12">
      <c r="A1" s="1" t="s">
        <v>0</v>
      </c>
    </row>
    <row r="2" ht="31" customHeight="1" spans="1:12">
      <c r="A2" s="2" t="s">
        <v>1</v>
      </c>
      <c r="B2" s="2"/>
      <c r="C2" s="2"/>
      <c r="D2" s="2"/>
      <c r="E2" s="2"/>
      <c r="F2" s="2"/>
      <c r="G2" s="2"/>
      <c r="H2" s="2"/>
      <c r="I2" s="2"/>
      <c r="J2" s="2"/>
      <c r="K2" s="2"/>
      <c r="L2" s="2"/>
    </row>
    <row r="3" ht="30" customHeight="1" spans="1:12">
      <c r="A3" s="3" t="s">
        <v>2</v>
      </c>
      <c r="B3" s="3" t="s">
        <v>3</v>
      </c>
      <c r="C3" s="3" t="s">
        <v>4</v>
      </c>
      <c r="D3" s="3" t="s">
        <v>5</v>
      </c>
      <c r="E3" s="3" t="s">
        <v>6</v>
      </c>
      <c r="F3" s="3" t="s">
        <v>7</v>
      </c>
      <c r="G3" s="3" t="s">
        <v>8</v>
      </c>
      <c r="H3" s="3" t="s">
        <v>9</v>
      </c>
      <c r="I3" s="4" t="s">
        <v>10</v>
      </c>
      <c r="J3" s="4" t="s">
        <v>11</v>
      </c>
      <c r="K3" s="3" t="s">
        <v>12</v>
      </c>
      <c r="L3" s="3" t="s">
        <v>13</v>
      </c>
    </row>
    <row r="4" ht="200" customHeight="1" spans="1:12">
      <c r="A4" s="5">
        <v>1</v>
      </c>
      <c r="B4" s="6" t="s">
        <v>14</v>
      </c>
      <c r="C4" s="6" t="s">
        <v>15</v>
      </c>
      <c r="D4" s="7" t="s">
        <v>16</v>
      </c>
      <c r="E4" s="6">
        <v>13</v>
      </c>
      <c r="F4" s="8" t="s">
        <v>17</v>
      </c>
      <c r="G4" s="9" t="s">
        <v>18</v>
      </c>
      <c r="H4" s="10" t="str">
        <f>_xlfn.DISPIMG("ID_6DDBC7A337FF4632B574E0AB8E207E22",1)</f>
        <v>=DISPIMG("ID_6DDBC7A337FF4632B574E0AB8E207E22",1)</v>
      </c>
      <c r="I4" s="11"/>
      <c r="J4" s="11"/>
      <c r="K4" s="9" t="s">
        <v>19</v>
      </c>
      <c r="L4" s="12" t="s">
        <v>20</v>
      </c>
    </row>
    <row r="5" ht="147" customHeight="1" spans="1:12">
      <c r="A5" s="5">
        <v>2</v>
      </c>
      <c r="B5" s="6" t="s">
        <v>21</v>
      </c>
      <c r="C5" s="6" t="s">
        <v>15</v>
      </c>
      <c r="D5" s="7" t="s">
        <v>22</v>
      </c>
      <c r="E5" s="13">
        <v>2</v>
      </c>
      <c r="F5" s="8" t="s">
        <v>17</v>
      </c>
      <c r="G5" s="9" t="s">
        <v>23</v>
      </c>
      <c r="H5" s="10" t="str">
        <f>_xlfn.DISPIMG("ID_BF2CA1EB376D45B6B4153E7643ED8B9B",1)</f>
        <v>=DISPIMG("ID_BF2CA1EB376D45B6B4153E7643ED8B9B",1)</v>
      </c>
      <c r="I5" s="11"/>
      <c r="J5" s="11"/>
      <c r="K5" s="14" t="s">
        <v>24</v>
      </c>
      <c r="L5" s="15" t="s">
        <v>25</v>
      </c>
    </row>
    <row r="6" ht="241" customHeight="1" spans="1:12">
      <c r="A6" s="5">
        <v>3</v>
      </c>
      <c r="B6" s="6" t="s">
        <v>26</v>
      </c>
      <c r="C6" s="6" t="s">
        <v>15</v>
      </c>
      <c r="D6" s="6" t="s">
        <v>27</v>
      </c>
      <c r="E6" s="6">
        <v>17</v>
      </c>
      <c r="F6" s="8" t="s">
        <v>17</v>
      </c>
      <c r="G6" s="9" t="s">
        <v>28</v>
      </c>
      <c r="H6" s="10" t="str">
        <f>_xlfn.DISPIMG("ID_37E4BBD1E90947589E62D55DF295CAC8",1)</f>
        <v>=DISPIMG("ID_37E4BBD1E90947589E62D55DF295CAC8",1)</v>
      </c>
      <c r="I6" s="11"/>
      <c r="J6" s="11"/>
      <c r="K6" s="9" t="s">
        <v>29</v>
      </c>
      <c r="L6" s="12" t="s">
        <v>30</v>
      </c>
    </row>
    <row r="7" ht="170" customHeight="1" spans="1:12">
      <c r="A7" s="5">
        <v>4</v>
      </c>
      <c r="B7" s="6" t="s">
        <v>31</v>
      </c>
      <c r="C7" s="6" t="s">
        <v>15</v>
      </c>
      <c r="D7" s="7" t="s">
        <v>32</v>
      </c>
      <c r="E7" s="6">
        <v>7</v>
      </c>
      <c r="F7" s="8" t="s">
        <v>17</v>
      </c>
      <c r="G7" s="9" t="s">
        <v>33</v>
      </c>
      <c r="H7" s="10" t="str">
        <f>_xlfn.DISPIMG("ID_57800DC092E145DF88FB386D8E11B4DE",1)</f>
        <v>=DISPIMG("ID_57800DC092E145DF88FB386D8E11B4DE",1)</v>
      </c>
      <c r="I7" s="11"/>
      <c r="J7" s="11"/>
      <c r="K7" s="9" t="s">
        <v>34</v>
      </c>
      <c r="L7" s="12" t="s">
        <v>35</v>
      </c>
    </row>
    <row r="8" ht="152" customHeight="1" spans="1:12">
      <c r="A8" s="5">
        <v>5</v>
      </c>
      <c r="B8" s="6" t="s">
        <v>36</v>
      </c>
      <c r="C8" s="6" t="s">
        <v>15</v>
      </c>
      <c r="D8" s="6" t="s">
        <v>37</v>
      </c>
      <c r="E8" s="6">
        <v>9</v>
      </c>
      <c r="F8" s="8" t="s">
        <v>17</v>
      </c>
      <c r="G8" s="9" t="s">
        <v>38</v>
      </c>
      <c r="H8" s="10" t="str">
        <f>_xlfn.DISPIMG("ID_CDA7069EA2C642FDA18207886796A94D",1)</f>
        <v>=DISPIMG("ID_CDA7069EA2C642FDA18207886796A94D",1)</v>
      </c>
      <c r="I8" s="11"/>
      <c r="J8" s="11"/>
      <c r="K8" s="9" t="s">
        <v>39</v>
      </c>
      <c r="L8" s="12" t="s">
        <v>40</v>
      </c>
    </row>
    <row r="9" ht="202" customHeight="1" spans="1:12">
      <c r="A9" s="5">
        <v>6</v>
      </c>
      <c r="B9" s="6" t="s">
        <v>41</v>
      </c>
      <c r="C9" s="6" t="s">
        <v>15</v>
      </c>
      <c r="D9" s="6" t="s">
        <v>42</v>
      </c>
      <c r="E9" s="6">
        <v>10</v>
      </c>
      <c r="F9" s="8" t="s">
        <v>17</v>
      </c>
      <c r="G9" s="9" t="s">
        <v>43</v>
      </c>
      <c r="H9" s="10" t="str">
        <f>_xlfn.DISPIMG("ID_5242059FDB2546039B33CE011C269C2F",1)</f>
        <v>=DISPIMG("ID_5242059FDB2546039B33CE011C269C2F",1)</v>
      </c>
      <c r="I9" s="11"/>
      <c r="J9" s="11"/>
      <c r="K9" s="9" t="s">
        <v>44</v>
      </c>
      <c r="L9" s="12" t="s">
        <v>45</v>
      </c>
    </row>
    <row r="10" ht="111" customHeight="1" spans="1:12">
      <c r="A10" s="5">
        <v>7</v>
      </c>
      <c r="B10" s="6" t="s">
        <v>46</v>
      </c>
      <c r="C10" s="6" t="s">
        <v>15</v>
      </c>
      <c r="D10" s="7" t="s">
        <v>22</v>
      </c>
      <c r="E10" s="6">
        <v>7</v>
      </c>
      <c r="F10" s="8" t="s">
        <v>17</v>
      </c>
      <c r="G10" s="9" t="s">
        <v>23</v>
      </c>
      <c r="H10" s="10" t="str">
        <f>_xlfn.DISPIMG("ID_27C6A261BAC24B14878C31E616FB6489",1)</f>
        <v>=DISPIMG("ID_27C6A261BAC24B14878C31E616FB6489",1)</v>
      </c>
      <c r="I10" s="11"/>
      <c r="J10" s="11"/>
      <c r="K10" s="14" t="s">
        <v>47</v>
      </c>
      <c r="L10" s="12" t="s">
        <v>48</v>
      </c>
    </row>
    <row r="11" ht="91" customHeight="1" spans="1:12">
      <c r="A11" s="5">
        <v>8</v>
      </c>
      <c r="B11" s="6" t="s">
        <v>49</v>
      </c>
      <c r="C11" s="6" t="s">
        <v>50</v>
      </c>
      <c r="D11" s="7" t="s">
        <v>51</v>
      </c>
      <c r="E11" s="6">
        <v>4</v>
      </c>
      <c r="F11" s="8" t="s">
        <v>17</v>
      </c>
      <c r="G11" s="9" t="s">
        <v>52</v>
      </c>
      <c r="H11" s="10" t="str">
        <f>_xlfn.DISPIMG("ID_C16938BDF7E84D8FAD85475257677057",1)</f>
        <v>=DISPIMG("ID_C16938BDF7E84D8FAD85475257677057",1)</v>
      </c>
      <c r="I11" s="11"/>
      <c r="J11" s="11"/>
      <c r="K11" s="14" t="s">
        <v>53</v>
      </c>
      <c r="L11" s="12" t="s">
        <v>54</v>
      </c>
    </row>
    <row r="12" ht="136" customHeight="1" spans="1:12">
      <c r="A12" s="5">
        <v>9</v>
      </c>
      <c r="B12" s="6" t="s">
        <v>55</v>
      </c>
      <c r="C12" s="6" t="s">
        <v>15</v>
      </c>
      <c r="D12" s="7" t="s">
        <v>56</v>
      </c>
      <c r="E12" s="6">
        <v>8</v>
      </c>
      <c r="F12" s="8" t="s">
        <v>17</v>
      </c>
      <c r="G12" s="9" t="s">
        <v>57</v>
      </c>
      <c r="H12" s="10" t="str">
        <f>_xlfn.DISPIMG("ID_3875E6A6FA914A199F02EE061F72C583",1)</f>
        <v>=DISPIMG("ID_3875E6A6FA914A199F02EE061F72C583",1)</v>
      </c>
      <c r="I12" s="11"/>
      <c r="J12" s="11"/>
      <c r="K12" s="9" t="s">
        <v>58</v>
      </c>
      <c r="L12" s="12" t="s">
        <v>59</v>
      </c>
    </row>
    <row r="13" ht="116" customHeight="1" spans="1:12">
      <c r="A13" s="5">
        <v>10</v>
      </c>
      <c r="B13" s="16" t="s">
        <v>60</v>
      </c>
      <c r="C13" s="6" t="s">
        <v>15</v>
      </c>
      <c r="D13" s="6" t="s">
        <v>61</v>
      </c>
      <c r="E13" s="6">
        <v>4</v>
      </c>
      <c r="F13" s="8" t="s">
        <v>17</v>
      </c>
      <c r="G13" s="9" t="s">
        <v>62</v>
      </c>
      <c r="H13" s="10" t="str">
        <f>_xlfn.DISPIMG("ID_F8B3EA23047149B7B87CCC7BB8212308",1)</f>
        <v>=DISPIMG("ID_F8B3EA23047149B7B87CCC7BB8212308",1)</v>
      </c>
      <c r="I13" s="11"/>
      <c r="J13" s="11"/>
      <c r="K13" s="9" t="s">
        <v>63</v>
      </c>
      <c r="L13" s="12" t="s">
        <v>64</v>
      </c>
    </row>
    <row r="14" ht="104" customHeight="1" spans="1:12">
      <c r="A14" s="5">
        <v>11</v>
      </c>
      <c r="B14" s="6" t="s">
        <v>65</v>
      </c>
      <c r="C14" s="6" t="s">
        <v>15</v>
      </c>
      <c r="D14" s="6" t="s">
        <v>66</v>
      </c>
      <c r="E14" s="6">
        <v>3</v>
      </c>
      <c r="F14" s="8" t="s">
        <v>17</v>
      </c>
      <c r="G14" s="9" t="s">
        <v>67</v>
      </c>
      <c r="H14" s="10" t="str">
        <f>_xlfn.DISPIMG("ID_1086B2D2EDDD43A897785BBB45F9324F",1)</f>
        <v>=DISPIMG("ID_1086B2D2EDDD43A897785BBB45F9324F",1)</v>
      </c>
      <c r="I14" s="11"/>
      <c r="J14" s="11"/>
      <c r="K14" s="9" t="s">
        <v>68</v>
      </c>
      <c r="L14" s="12" t="s">
        <v>69</v>
      </c>
    </row>
    <row r="15" ht="43" customHeight="1" spans="1:12">
      <c r="A15" s="17" t="s">
        <v>70</v>
      </c>
      <c r="B15" s="17"/>
      <c r="C15" s="17"/>
      <c r="D15" s="17"/>
      <c r="E15" s="18">
        <f>SUM(E4:E14)</f>
        <v>84</v>
      </c>
      <c r="F15" s="18"/>
      <c r="G15" s="19"/>
      <c r="H15" s="19"/>
      <c r="I15" s="20"/>
      <c r="J15" s="18"/>
      <c r="K15" s="20"/>
      <c r="L15" s="21"/>
    </row>
  </sheetData>
  <sheetProtection formatCells="0" formatColumns="0" formatRows="0" insertRows="0" insertColumns="0" insertHyperlinks="0" deleteColumns="0" deleteRows="0" sort="0" autoFilter="0" pivotTables="0"/>
  <autoFilter xmlns:etc="http://www.wps.cn/officeDocument/2017/etCustomData" ref="A1:L15" etc:filterBottomFollowUsedRange="1">
    <extLst/>
  </autoFilter>
  <mergeCells count="2">
    <mergeCell ref="A2:L2"/>
    <mergeCell ref="A15:C15"/>
  </mergeCells>
  <pageMargins left="0.700694444444445" right="0.700694444444445" top="0.751388888888889" bottom="0.751388888888889" header="0.298611111111111" footer="0.298611111111111"/>
  <pageSetup paperSize="9" scale="45"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2 " > < f i l t e r D a t a   f i l t e r I D = " 2 8 1 8 6 7 9 1 8 " / > < f i l t e r D a t a   f i l t e r I D = " 4 0 5 8 9 6 1 1 6 " / > < / s h e e t I t e m > < / a u t o f i l t e r 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5 0 0 6 2 9 4 5 9 8 5 1 "   i s F i l t e r S h a r e d = " 0 "   w o E t M t c E n a b l 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WWO_wpscloud_20260303154631-1e8b7c321a</Application>
  <HeadingPairs>
    <vt:vector size="2" baseType="variant">
      <vt:variant>
        <vt:lpstr>工作表</vt:lpstr>
      </vt:variant>
      <vt:variant>
        <vt:i4>1</vt:i4>
      </vt:variant>
    </vt:vector>
  </HeadingPairs>
  <TitlesOfParts>
    <vt:vector size="1" baseType="lpstr">
      <vt:lpstr>厨房电器类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0 。0。。圈圈</cp:lastModifiedBy>
  <dcterms:created xsi:type="dcterms:W3CDTF">2024-03-17T02:57:00Z</dcterms:created>
  <dcterms:modified xsi:type="dcterms:W3CDTF">2026-03-17T03:48:05Z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654C5466A6234428B33448AF92BFEED6_13</vt:lpwstr>
  </property>
  <property fmtid="{D5CDD505-2E9C-101B-9397-08002B2CF9AE}" pid="3" name="KSOProductBuildVer">
    <vt:lpwstr>2052-12.1.0.25225</vt:lpwstr>
  </property>
  <property fmtid="{D5CDD505-2E9C-101B-9397-08002B2CF9AE}" pid="4" name="CalculationRule">
    <vt:i4>0</vt:i4>
  </property>
</Properties>
</file>