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257"/>
  </bookViews>
  <sheets>
    <sheet name="2025标准项目" sheetId="1" r:id="rId1"/>
    <sheet name="Sheet1" sheetId="2" r:id="rId2"/>
  </sheets>
  <definedNames>
    <definedName name="_xlnm._FilterDatabase" localSheetId="0" hidden="1">'2025标准项目'!$A$4:$K$64</definedName>
    <definedName name="_xlnm.Print_Area" localSheetId="0">'2025标准项目'!$A$1:$L$64</definedName>
    <definedName name="_xlnm.Print_Titles" localSheetId="0">'2025标准项目'!$1:$4</definedName>
  </definedNames>
  <calcPr calcId="144525"/>
</workbook>
</file>

<file path=xl/sharedStrings.xml><?xml version="1.0" encoding="utf-8"?>
<sst xmlns="http://schemas.openxmlformats.org/spreadsheetml/2006/main" count="450" uniqueCount="272">
  <si>
    <t>附件</t>
  </si>
  <si>
    <t>2025年广西交通运输标准化项目计划表</t>
  </si>
  <si>
    <t>序号</t>
  </si>
  <si>
    <t>项目名称</t>
  </si>
  <si>
    <t>项目主编单位及项目负责人</t>
  </si>
  <si>
    <t>项目参编单位</t>
  </si>
  <si>
    <t>起止
年限</t>
  </si>
  <si>
    <t>项目经费（万元）</t>
  </si>
  <si>
    <t>标准
类型</t>
  </si>
  <si>
    <t>制定/
修订</t>
  </si>
  <si>
    <t>备注</t>
  </si>
  <si>
    <t>合计</t>
  </si>
  <si>
    <t>厅补助</t>
  </si>
  <si>
    <t>自筹</t>
  </si>
  <si>
    <t>工程
配套</t>
  </si>
  <si>
    <t>2025-1</t>
  </si>
  <si>
    <t>运河工程流态固化土应用技术规范</t>
  </si>
  <si>
    <t>平陆运河集团有限公司
班文辉</t>
  </si>
  <si>
    <t>同济大学、上海交通大学、广西平陆运河建设有限公司、广西大学、广西产研院绿色低碳技术研究所有限公司、中交第三航务工程局有限公司、长沙理工大学</t>
  </si>
  <si>
    <t>2025.01～2026.12</t>
  </si>
  <si>
    <t>申报广西地方标准</t>
  </si>
  <si>
    <t>制定</t>
  </si>
  <si>
    <t>2025-2</t>
  </si>
  <si>
    <t>公路隧道监控量测技术规程</t>
  </si>
  <si>
    <t>广西交通设计集团有限公司
韦勇克</t>
  </si>
  <si>
    <t>无</t>
  </si>
  <si>
    <t>修订</t>
  </si>
  <si>
    <t>额外补助10万元</t>
  </si>
  <si>
    <t>2025-3</t>
  </si>
  <si>
    <t>公路边坡地质灾害自动化监测与预警技术规程</t>
  </si>
  <si>
    <t>广西交投科技有限公司
周富华</t>
  </si>
  <si>
    <t>广西交通投资集团有限公司、广西壮族自治区地质环境监测站、广西交通设计集团有限公司、广西交通投资集团南宁高速公路运营有限公司、广西交通投资集团梧州高速公路运营有限公司、广西交通投资集团百色高速公路运营有限公司、广西交通投资集团桂林高速公路运营有限公司</t>
  </si>
  <si>
    <t>广西交通运输行业指南</t>
  </si>
  <si>
    <t>2025-4</t>
  </si>
  <si>
    <t>公路边坡锚索（杆）预应力智能化检测技术规范</t>
  </si>
  <si>
    <t>广西新发展交通集团有限公司
尚永毅</t>
  </si>
  <si>
    <t>广西交通设计集团有限公司、广东盛翔交通工程检测有限公司</t>
  </si>
  <si>
    <t>2025-5</t>
  </si>
  <si>
    <t>公路隧道结构可靠性评估鉴定技术规范</t>
  </si>
  <si>
    <t>广西路建工程集团有限公司
郑寰宇</t>
  </si>
  <si>
    <t>南宁学院、广西交通工程检测有限公司、广西交科集团有限公司、广西大学、广西北投公路桥梁工程有限公司</t>
  </si>
  <si>
    <t xml:space="preserve">  </t>
  </si>
  <si>
    <t>2025-6</t>
  </si>
  <si>
    <t>公路隧道波纹钢组合支护技术规范</t>
  </si>
  <si>
    <t>广西东业高速公路有限公司
周小生</t>
  </si>
  <si>
    <t>广西交通设计集团有限公司、中铁交通投资集团有限公司、中铁长江交通设计集团有限公司、广西高速公路投资有限公司</t>
  </si>
  <si>
    <t>2025-7</t>
  </si>
  <si>
    <t>红粘土路基设计与施工技术规范</t>
  </si>
  <si>
    <t>广西交通设计集团有限公司
陈胜伟</t>
  </si>
  <si>
    <t>中铁交通投资集团有限公司、中铁长江交通设计集团有限公司、广西新发展交通集团有限公司、广西北投公路建设投资集团有限公司、广西路桥工程集团有限公司</t>
  </si>
  <si>
    <t>2025-8</t>
  </si>
  <si>
    <t>公路预应力混凝土梁桥水平转体施工技术规程</t>
  </si>
  <si>
    <t>广西大学
谢开仲</t>
  </si>
  <si>
    <t>中铁二十五局集团第四工程有限公司、中交路桥建设有限公司、柳州泰姆预应力机械有限公司、中铁一局集团有限公司、中交路桥华南工程有限公司</t>
  </si>
  <si>
    <t>2025-9</t>
  </si>
  <si>
    <t>公路沥青路面冷补施工技术规程</t>
  </si>
  <si>
    <t>广西交科集团有限公司
禤炜安</t>
  </si>
  <si>
    <t>广西壮族自治区桂西公路发展中心、广西交通投资集团梧州高速公路运营有限公司、广西路建工程集团有限公司、广西交科新材料科技有限责任公司</t>
  </si>
  <si>
    <t>2025-10</t>
  </si>
  <si>
    <t>高速公路薄沥青面层复合式路面养护技术规范</t>
  </si>
  <si>
    <t>广西交通投资集团百色高速公路运营有限公司
廖江林</t>
  </si>
  <si>
    <t>交通运输部公路科学研究所、广西交投科技有限公司、广西交通投资集团桂林高速公路运营有限公司</t>
  </si>
  <si>
    <t>2025-11</t>
  </si>
  <si>
    <t>干法SBS改性沥青路面施工技术规范</t>
  </si>
  <si>
    <t>广西路桥工程集团有限公司
钟华</t>
  </si>
  <si>
    <t>广西交科集团有限公司、桂林理工大学、国路高科（北京）工程技术研究院有限公司</t>
  </si>
  <si>
    <t>2025-12</t>
  </si>
  <si>
    <t>公路大粒径级配碎石基层沥青路面设计规范</t>
  </si>
  <si>
    <t>广西交科集团有限公司
冯永平</t>
  </si>
  <si>
    <t>广西壮族自治区公路发展中心、广西壮族自治区百色公路发展中心、桂林理工大学、广西北投公路建设投资集团有限公司、湖南科技大学、广西桂通工程管理集团有限公司</t>
  </si>
  <si>
    <t>2025-13</t>
  </si>
  <si>
    <t>高速公路水性环氧乳化沥青超薄功能层技术规范</t>
  </si>
  <si>
    <t>广西交通设计集团有限公司
周乾</t>
  </si>
  <si>
    <t>广西新发展交通集团有限公司、重庆交通大学、重庆新木公路养护有限公司、广西六宾高速公路建设发展有限公司、广西交通工程检测有限公司、广西交通投资集团梧州高速公路运营有限公司</t>
  </si>
  <si>
    <t>2025-14</t>
  </si>
  <si>
    <t>公路钢箱梁桥施工技术规程</t>
  </si>
  <si>
    <t>广西路建工程集团有限公司
黄云</t>
  </si>
  <si>
    <t>广西交通设计集团有限公司、广西路建集团宏嘉钢结构工程有限公司、广西交通工程检测有限公司</t>
  </si>
  <si>
    <t>2025-15</t>
  </si>
  <si>
    <t>高速公路交通事件检测数据与接口规范</t>
  </si>
  <si>
    <t>广西壮族自治区交通运输信息管理中心
李道飞</t>
  </si>
  <si>
    <t>广西壮族自治区收费公路联网收费清分结算中心、广西北投信创科技投资集团有限公司、广西新发展交通集团有限公司</t>
  </si>
  <si>
    <t>2025-16</t>
  </si>
  <si>
    <t>高速公路隧道交通运行管控技术指南</t>
  </si>
  <si>
    <t>广西计算中心有限责任公司
杨程</t>
  </si>
  <si>
    <t>招商局重庆交通科研设计院有限公司、广西交通投资集团桂林高速公路运营有限公司、广西交通投资集团河池高速公路运营有限公司、广西交通投资集团有限公司、广西交通职业技术学院、广西壮族自治区收费公路联网收费清分结算中心</t>
  </si>
  <si>
    <t>2025-17</t>
  </si>
  <si>
    <t>高速公路机电工程施工技术规范</t>
  </si>
  <si>
    <t>广西交通设计集团有限公司
黄志伟</t>
  </si>
  <si>
    <t>广西交通投资集团玉林高速公路运营有限公司、广西交通投资集团崇左高速公路运营有限公司</t>
  </si>
  <si>
    <t>2025-18</t>
  </si>
  <si>
    <t>公路工程无人机收方技术规程</t>
  </si>
  <si>
    <t>广西路桥工程集团有限公司
解威威</t>
  </si>
  <si>
    <t>武汉天际航信息科技股份有限公司、武汉大学、广西交通设计集团有限公司</t>
  </si>
  <si>
    <t>2025-19</t>
  </si>
  <si>
    <t>公路工程机载激光雷达测量规范</t>
  </si>
  <si>
    <t>广西交通设计集团有限公司
薛小战</t>
  </si>
  <si>
    <t>武汉大学、成都理工大学、广西路桥工程集团有限公司</t>
  </si>
  <si>
    <t>2025-20</t>
  </si>
  <si>
    <t>公路景观提升改造设计规范</t>
  </si>
  <si>
    <t>广西交科集团有限公司
黄宇哲</t>
  </si>
  <si>
    <t>广西百马机场高速公路有限公司、交通运输部公路科学研究院、国家林业和草原局华东调查规划院、中国葛洲坝集团第一工程有限公司、广西新发展交通集团有限公司、广西交通投资集团梧州高速公路运营有限公司</t>
  </si>
  <si>
    <t>2025-21</t>
  </si>
  <si>
    <t>高速公路建设项目涉自然保护地绿色施工规范</t>
  </si>
  <si>
    <t>广西交科集团有限公司
刘路明</t>
  </si>
  <si>
    <t>广西新发展交通集团有限公司、广西柳梧铁路有限公司、广西路建工程集团有限公司、云南大学</t>
  </si>
  <si>
    <t>2025-22</t>
  </si>
  <si>
    <t>铁路悬臂造桥机施工应用技术规范</t>
  </si>
  <si>
    <t>广西南玉铁路有限公司
陈华梁</t>
  </si>
  <si>
    <t>广西铁路投资集团有限公司、中铁十一局集团有限公司、中铁第一勘察设计院集团有限公司、中铁十四局集团有限公司</t>
  </si>
  <si>
    <t>科技示范工程培育标准项目</t>
  </si>
  <si>
    <t>2025-23</t>
  </si>
  <si>
    <t>高速公路养护施工安全作业管理规范</t>
  </si>
  <si>
    <t>广西交通投资集团柳州高速公路运营有限公司
蒋文力</t>
  </si>
  <si>
    <t>广西壮族自治区高速公路发展中心、广西壮族自治区公安厅交通管理局、广西交通投资集团桂林高速公路运营有限公司、广西交通投资集团百色高速公路运营有限公司、广西交通投资集团南宁高速公路运营有限公司、广西交通投资集团梧州高速公路运营有限公司、北京交科公路勘察设计研究院有限公司、广西机械工业研究院有限责任公司</t>
  </si>
  <si>
    <t>2025-24</t>
  </si>
  <si>
    <t>公路路基路面长期性能观测技术规范</t>
  </si>
  <si>
    <t>广西北投公路建设投资集团有限公司
归翀</t>
  </si>
  <si>
    <t>广西壮族自治区公路发展中心、广西交科集团有限公司、智性科技南通有限公司、广西新发展交通集团有限公司、长沙理工大学、广西交通设计集团有限公司、重庆交通大学、广西交投科技有限公司</t>
  </si>
  <si>
    <t>2025-25</t>
  </si>
  <si>
    <t>公路路基路面隐性病害三维探地雷达检测技术指南</t>
  </si>
  <si>
    <t>广西交科集团有限公司
杨庭伟</t>
  </si>
  <si>
    <t>广西壮族自治区高速公路发展中心、广西新发展交通集团有限公司、桂林理工大学、广西交投科技有限公司、广西交通投资集团梧州高速公路运营有限公司</t>
  </si>
  <si>
    <t>2025-26</t>
  </si>
  <si>
    <t>普通公路路面除冰雪作业规程</t>
  </si>
  <si>
    <t>广西壮族自治区桂林公路发展中心
陈峰</t>
  </si>
  <si>
    <t>广西北投交通养护科技集团有限公司、广西北投公路桥梁工程有限公司、广西交通职业技术学院</t>
  </si>
  <si>
    <t>2025-27</t>
  </si>
  <si>
    <t>高速公路护栏端部防护安全技术规范</t>
  </si>
  <si>
    <t>广西交通投资集团梧州高速公路运营有限公司
张毅</t>
  </si>
  <si>
    <t>广西壮族自治区高速公路发展中心、广西新梧高速公路有限公司、北京中路安交通科技有限公司、广西交通设计集团有限公司、广西智慧交通安全咨询有限公司、广西交通投资集团南宁高速公路运营有限公司、广西交通投资集团崇左高速公路运营有限公司、广西交通投资集团柳州高速公路运营有限公司</t>
  </si>
  <si>
    <t>2025-28</t>
  </si>
  <si>
    <t>公路桥梁水下构件检测评定技术规范</t>
  </si>
  <si>
    <t>广西交通投资集团南宁高速公路运营有限公司
吴国荣</t>
  </si>
  <si>
    <t>北京新桥技术发展有限公司、广西交投科技有限公司、广西壮族自治区高速公路发展中心、广西交通投资集团柳州高速公路运营有限公司、广西交通投资集团梧州高速公路运营有限公司、广西交通投资集团桂林高速公路运营有限公司</t>
  </si>
  <si>
    <t>2025-29</t>
  </si>
  <si>
    <t>公路隧道养护决策技术指南</t>
  </si>
  <si>
    <t>广西交科集团有限公司
熊春发</t>
  </si>
  <si>
    <t>广西壮族自治区高速公路发展中心、广西新发展交通集团有限公司、广西交通投资集团桂林高速公路运营有限公司、广西交通职业技术学院、广西交通投资集团梧州高速公路运营有限公司</t>
  </si>
  <si>
    <t>2025-30</t>
  </si>
  <si>
    <t>公路建设项目档案管理规范 第1部分：总体要求</t>
  </si>
  <si>
    <t>广西高速公路投资有限公司
韦丁学</t>
  </si>
  <si>
    <t>广西公路学会、广西新梧高速公路有限公司、浙江交工集团股份有限公司、广西福玉高速公路有限公司、中铁十一局集团有限公司、广西机械工业研究院有限责任公司、广西路桥工程集团有限公司 、广西公路学会科技咨询服务部</t>
  </si>
  <si>
    <t>2025-31</t>
  </si>
  <si>
    <t>公路建设项目档案管理规范 第2部分：管理文件</t>
  </si>
  <si>
    <t>广西公路学会
戴宽刚</t>
  </si>
  <si>
    <t>广西新发展交通集团有限公司、广西路桥工程集团有限公司、广西桂贺高速公路有限公司、中交二公局第七工程有限公司、广西南百高速公路有限公司、中交第三航务工程局有限公司、广西玉林高速公路运营有限公司</t>
  </si>
  <si>
    <t>2025-32</t>
  </si>
  <si>
    <t>普通国省干线公路特殊路段主动安全提升设计规范</t>
  </si>
  <si>
    <t>广西交通设计集团有限公司
和绍君</t>
  </si>
  <si>
    <t>广西交通投资集团百色高速公路运营有限公司、广西壮族自治区桂西公路发展中心</t>
  </si>
  <si>
    <t>2025-33</t>
  </si>
  <si>
    <t>交通运输综合行政执法行为监督指南</t>
  </si>
  <si>
    <t>广西壮族自治区交通运输综合行政执法局
赵振宇</t>
  </si>
  <si>
    <t>交科院数智科技（北京）有限公司、南宁市交通运输综合行政执法支队、梧州市交通运输综合行政执法支队</t>
  </si>
  <si>
    <t>主编单位已安排预算</t>
  </si>
  <si>
    <t>2025-34</t>
  </si>
  <si>
    <t>机动车驾驶员培训教学车辆专用标识规则</t>
  </si>
  <si>
    <t>广西壮族自治区道路运输发展中心
陆海漫</t>
  </si>
  <si>
    <t>广西壮族自治区标准技术研究院、广西壮族自治区交通运输综合行政执法局</t>
  </si>
  <si>
    <t>2025-35</t>
  </si>
  <si>
    <t>高铁物流基地及站点设计指南</t>
  </si>
  <si>
    <t>中国铁路南宁局集团有限公司
曾其朗</t>
  </si>
  <si>
    <t>中铁四院集团南宁勘察设计院有限公司</t>
  </si>
  <si>
    <t>2025-36</t>
  </si>
  <si>
    <t>城市轨道交通智能运维技术规范 第1部分 总体要求</t>
  </si>
  <si>
    <t>南宁轨道交通运营有限公司
韦庭三</t>
  </si>
  <si>
    <t>南宁轨道交通投资集团有限公司、南宁市交通运输局、宝信软件（广西）有限公司、广西交控智维科技发展有限公司、广西星河智能科技有限公司、广西壮族自治区标准技术研究院</t>
  </si>
  <si>
    <t>2025-37</t>
  </si>
  <si>
    <t>城市轨道交通智能运维技术规范 第2部分 通信系统</t>
  </si>
  <si>
    <t>南宁轨道交通运营有限公司
马进火</t>
  </si>
  <si>
    <t>南宁轨道交通投资集团有限公司、广西交控智维科技发展有限公司、广西双科建设工程咨询有限公司、广西壮族自治区交通运输信息管理中心、南宁市交通运输局</t>
  </si>
  <si>
    <t>2025-38</t>
  </si>
  <si>
    <t>城市轨道交通智能运维技术规范 第3部分 机电系统</t>
  </si>
  <si>
    <t>南宁轨道交通运营有限公司
李军</t>
  </si>
  <si>
    <t>南宁轨道交通投资集团有限公司、广西壮族自治区道路运输发展中心、南宁市交通运输局、宝信软件（广西）有限公司、广西双科建设工程咨询有限公司</t>
  </si>
  <si>
    <t>2025-39</t>
  </si>
  <si>
    <t>网络预约出租汽车平台公司线下服务能力要求</t>
  </si>
  <si>
    <t>广西壮族自治区道路运输发展中心
文婧</t>
  </si>
  <si>
    <t>南宁学院、柳州市交通运输综合行政执法支队</t>
  </si>
  <si>
    <t>2025-40</t>
  </si>
  <si>
    <t>高速公路自助收费运营管理规范</t>
  </si>
  <si>
    <t>广西交通投资集团有限公司
胡文学</t>
  </si>
  <si>
    <t>广西交通投资集团崇左高速公路运营有限公司、广西壮族自治区收费公路联网收费清分结算中心、广西新祥高速公路有限公司、广西交通设计集团有限公司、广西交通投资集团柳州高速公路运营有限公司</t>
  </si>
  <si>
    <t>2025-41</t>
  </si>
  <si>
    <t>高速公路复杂通行场景计费里程计算规则</t>
  </si>
  <si>
    <t>广西壮族自治区收费公路联网收费清分结算中心
刘亮</t>
  </si>
  <si>
    <t>广西交科集团有限公司、广西交通投资集团有限公司、广西新发展交通集团有限公司、广西北投软件股份有限公司</t>
  </si>
  <si>
    <t>2025-42</t>
  </si>
  <si>
    <t>运河数字孪生建设总体技术指南</t>
  </si>
  <si>
    <t>广西平陆运河建设有限公司
潘剑</t>
  </si>
  <si>
    <t>水利部 交通运输部 国家能源局南京水利科学研究院、平陆运河集团有限公司、长江航道局、广西交通设计集团有限公司、桂林电子科技大学、中交第一航务工程局有限公司</t>
  </si>
  <si>
    <t>2025-43</t>
  </si>
  <si>
    <t>内河电子航道图数据采集与预处理技术指南</t>
  </si>
  <si>
    <t>广西壮族自治区港航发展中心
梁昱</t>
  </si>
  <si>
    <t>广西壮族自治区交通运输厅、广西交通设计集团有限公司、交通运输部科学研究院、广西壮族自治区南宁航道养护中心、广西壮族自治区柳州航道养护中心、广西壮族自治区桂林航道养护中心、广西壮族自治区梧州航道养护中心</t>
  </si>
  <si>
    <t>2025-44</t>
  </si>
  <si>
    <t>绿色航道评价规程</t>
  </si>
  <si>
    <t>广西交通设计集团有限公司
赵艳亮</t>
  </si>
  <si>
    <t>交通运输部天津水运工程科学研究所、广西壮族自治区港航发展中心、广西壮族自治区桂林航道养护中心、长江航道工程局有限责任公司</t>
  </si>
  <si>
    <t>2025-45</t>
  </si>
  <si>
    <t>运河景观建设技术指南</t>
  </si>
  <si>
    <t>广西平陆运河建设有限公司
黎明镜</t>
  </si>
  <si>
    <t>交通运输部规划研究院、平陆运河集团有限公司、广西交通设计集团有限公司、中交水运规划设计院有限公司</t>
  </si>
  <si>
    <t>2025-46</t>
  </si>
  <si>
    <t>船闸闸门防撞装置设计规范</t>
  </si>
  <si>
    <t>广西西江开发投资集团有限公司
覃仕华</t>
  </si>
  <si>
    <t xml:space="preserve">水利部 交通运输部 国家能源局南京水利科学研究院、河海大学、梧州学院
</t>
  </si>
  <si>
    <t>2025-47</t>
  </si>
  <si>
    <t>江海联运码头设计规范</t>
  </si>
  <si>
    <t>北部湾港股份有限公司
纪懿桓</t>
  </si>
  <si>
    <t>广西交通设计集团有限公司、中交第四航务工程勘察设计院有限公司</t>
  </si>
  <si>
    <t>2025-48</t>
  </si>
  <si>
    <t>粮食专用连续式埋刮板卸船机操作技术规范</t>
  </si>
  <si>
    <t>北部湾港防城港码头有限公司
潘祖望</t>
  </si>
  <si>
    <t>北部湾港股份有限公司</t>
  </si>
  <si>
    <t>2025-49</t>
  </si>
  <si>
    <t>水运工程爆破振动监测技术规范</t>
  </si>
  <si>
    <t>广西交科集团有限公司
李金</t>
  </si>
  <si>
    <t>广西壮族自治区交通运输厅、广西壮族自治区港航发展中心、广西壮族自治区梧州航道养护中心、广西新港湾工程有限公司</t>
  </si>
  <si>
    <t>2025-50</t>
  </si>
  <si>
    <t>运河航道入海口绞吸挖泥船低影响疏浚技术指南</t>
  </si>
  <si>
    <t>平陆运河集团有限公司
王荣华</t>
  </si>
  <si>
    <t>中交疏浚技术装备国家工程研究中心有限公司、广西平陆运河建设有限公司、交通运输部规划研究院、中交天津航道局有限公司、广西壮族自治区交通运输厅</t>
  </si>
  <si>
    <t>2025-51</t>
  </si>
  <si>
    <t>海洋起重机液压系统安装技术规程</t>
  </si>
  <si>
    <t>北部湾大学
夏义江</t>
  </si>
  <si>
    <t xml:space="preserve">中国船舶集团华南船机有限公司、广西壮族自治区港航发展中心 </t>
  </si>
  <si>
    <t>2025-52</t>
  </si>
  <si>
    <t>运河疏浚土规模化综合利用技术导则</t>
  </si>
  <si>
    <t>平陆运河集团有限公司
李恒昌</t>
  </si>
  <si>
    <t>中交疏浚技术装备国家工程研究中心有限公司、广西平陆运河建设有限公司、生态环境部华南环境科学研究所、交通运输部规划研究院、广西壮族自治区交通运输厅</t>
  </si>
  <si>
    <t>2025-53</t>
  </si>
  <si>
    <t>入海口船闸防咸规程</t>
  </si>
  <si>
    <t>平陆运河集团有限公司
袁鹏</t>
  </si>
  <si>
    <t>重庆交通大学、中交水运规划设计院有限公司、广西平陆运河建设有限公司、广西壮族自治区交通运输厅</t>
  </si>
  <si>
    <t>2025-54</t>
  </si>
  <si>
    <t>平陆运河运行调度规程</t>
  </si>
  <si>
    <t>平陆运河集团有限公司
王劼耘</t>
  </si>
  <si>
    <t>水利部 交通运输部 国家能源局南京水利科学研究院、中交水运规划设计院有限公司、广西平陆运河建设有限公司、重庆交通大学、中水珠江规划勘测设计有限公司、广西壮族自治区港航发展中心、广西壮族自治区交通运输厅</t>
  </si>
  <si>
    <t>2025-55</t>
  </si>
  <si>
    <t>运河岸坡生态化防护技术指南</t>
  </si>
  <si>
    <t>平陆运河集团有限公司
韦德鉴</t>
  </si>
  <si>
    <t>水利部 交通运输部 国家能源局南京水利科学研究院、中交水运规划设计院有限公司、广西壮族自治区港航发展中心、广西交通设计集团有限公司、华设设计集团股份有限公司、中铁广州工程局集团有限公司、长江南京航道工程局、长江航道局</t>
  </si>
  <si>
    <t>2025-56</t>
  </si>
  <si>
    <t>运河工程鱼类生境营造技术规范</t>
  </si>
  <si>
    <t>平陆运河集团有限公司
覃晓凤</t>
  </si>
  <si>
    <t>交通运输部规划研究院、广西平陆运河建设有限公司、重庆交通大学、中国水产科学研究院长江水产研究所、长江航道勘察设计院（武汉）有限公司、广西壮族自治区交通运输厅</t>
  </si>
  <si>
    <t>2025-57</t>
  </si>
  <si>
    <t>运河水生态环境监测技术规范</t>
  </si>
  <si>
    <t>中交水运规划设计院有限公司、重庆交通大学、中国水利水电科学研究院、天津大学、广西平陆运河建设有限公司、广西壮族自治区交通运输厅</t>
  </si>
  <si>
    <t>2025-58</t>
  </si>
  <si>
    <t>运河服务区绿色低碳评价指南</t>
  </si>
  <si>
    <t>广西平陆运河建设有限公司
程耀飞</t>
  </si>
  <si>
    <t>广西产研院绿色低碳技术研究所有限公司、平陆运河集团有限公司、广西大学、广西交通设计集团有限公司、同济大学、长沙理工大学、广西壮族自治区港航发展中心</t>
  </si>
  <si>
    <t>2025-59</t>
  </si>
  <si>
    <t>内河航运数字孪生可视化平台建设规范</t>
  </si>
  <si>
    <t>平陆运河集团有限公司
闫强</t>
  </si>
  <si>
    <t>水利部 交通运输部 国家能源局南京水利科学研究院、北京五一视界数字孪生科技股份有限公司、广西交通设计集团有限公司、广西壮族自治区港航发展中心、桂林电子科技大学、长江航道局、中交第一航务工程局有限公司</t>
  </si>
  <si>
    <t>2025-60</t>
  </si>
  <si>
    <t>标委会工作</t>
  </si>
  <si>
    <t>广西交通设计集团有限公司</t>
  </si>
  <si>
    <t>2025.01～2025.12</t>
  </si>
  <si>
    <t>-</t>
  </si>
  <si>
    <t>南玉铁的1个项目是科技示范工程培育项目，执法局的1个项目已经有预算了</t>
  </si>
  <si>
    <r>
      <rPr>
        <sz val="11"/>
        <color theme="1"/>
        <rFont val="等线"/>
        <charset val="134"/>
        <scheme val="minor"/>
      </rPr>
      <t>可分配补助经费是4</t>
    </r>
    <r>
      <rPr>
        <sz val="11"/>
        <color theme="1"/>
        <rFont val="等线"/>
        <charset val="134"/>
        <scheme val="minor"/>
      </rPr>
      <t>58元</t>
    </r>
  </si>
  <si>
    <t>计划数量</t>
  </si>
  <si>
    <t>分配数量</t>
  </si>
  <si>
    <t>分配方案</t>
  </si>
  <si>
    <r>
      <rPr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024年</t>
    </r>
  </si>
  <si>
    <t>指南数量</t>
  </si>
  <si>
    <t>地标数量</t>
  </si>
</sst>
</file>

<file path=xl/styles.xml><?xml version="1.0" encoding="utf-8"?>
<styleSheet xmlns="http://schemas.openxmlformats.org/spreadsheetml/2006/main">
  <numFmts count="33">
    <numFmt numFmtId="176" formatCode="0.000"/>
    <numFmt numFmtId="177" formatCode="0.0000_ "/>
    <numFmt numFmtId="178" formatCode="0.000;[Red]0.000"/>
    <numFmt numFmtId="179" formatCode="0.00;[Red]0.00"/>
    <numFmt numFmtId="44" formatCode="_ &quot;￥&quot;* #,##0.00_ ;_ &quot;￥&quot;* \-#,##0.00_ ;_ &quot;￥&quot;* &quot;-&quot;??_ ;_ @_ "/>
    <numFmt numFmtId="180" formatCode="_-* #,##0_$_-;\-* #,##0_$_-;_-* &quot;-&quot;_$_-;_-@_-"/>
    <numFmt numFmtId="181" formatCode="#\ ??/??"/>
    <numFmt numFmtId="182" formatCode="\$#,##0;\(\$#,##0\)"/>
    <numFmt numFmtId="183" formatCode="#,##0;\-#,##0;&quot;-&quot;"/>
    <numFmt numFmtId="184" formatCode="&quot;$&quot;#,##0_);[Red]\(&quot;$&quot;#,##0\)"/>
    <numFmt numFmtId="185" formatCode="_-* #,##0.00_-;\-* #,##0.00_-;_-* &quot;-&quot;??_-;_-@_-"/>
    <numFmt numFmtId="186" formatCode="_-* #,##0.00&quot;$&quot;_-;\-* #,##0.00&quot;$&quot;_-;_-* &quot;-&quot;??&quot;$&quot;_-;_-@_-"/>
    <numFmt numFmtId="187" formatCode="_-* #,##0.00_$_-;\-* #,##0.00_$_-;_-* &quot;-&quot;??_$_-;_-@_-"/>
    <numFmt numFmtId="188" formatCode="_-&quot;$&quot;\ * #,##0_-;_-&quot;$&quot;\ * #,##0\-;_-&quot;$&quot;\ * &quot;-&quot;_-;_-@_-"/>
    <numFmt numFmtId="41" formatCode="_ * #,##0_ ;_ * \-#,##0_ ;_ * &quot;-&quot;_ ;_ @_ "/>
    <numFmt numFmtId="189" formatCode="&quot;?#,##0;[Red]\-&quot;&quot;?&quot;#,##0"/>
    <numFmt numFmtId="190" formatCode="_-* #,##0&quot;$&quot;_-;\-* #,##0&quot;$&quot;_-;_-* &quot;-&quot;&quot;$&quot;_-;_-@_-"/>
    <numFmt numFmtId="191" formatCode="0.00_ "/>
    <numFmt numFmtId="192" formatCode="0.0"/>
    <numFmt numFmtId="193" formatCode="&quot;$&quot;\ #,##0_-;[Red]&quot;$&quot;\ #,##0\-"/>
    <numFmt numFmtId="194" formatCode="&quot;$&quot;\ #,##0.00_-;[Red]&quot;$&quot;\ #,##0.00\-"/>
    <numFmt numFmtId="43" formatCode="_ * #,##0.00_ ;_ * \-#,##0.00_ ;_ * &quot;-&quot;??_ ;_ @_ "/>
    <numFmt numFmtId="195" formatCode="#,##0.0_);\(#,##0.0\)"/>
    <numFmt numFmtId="42" formatCode="_ &quot;￥&quot;* #,##0_ ;_ &quot;￥&quot;* \-#,##0_ ;_ &quot;￥&quot;* &quot;-&quot;_ ;_ @_ "/>
    <numFmt numFmtId="196" formatCode="_(&quot;$&quot;* #,##0_);_(&quot;$&quot;* \(#,##0\);_(&quot;$&quot;* &quot;-&quot;_);_(@_)"/>
    <numFmt numFmtId="197" formatCode="&quot;?#,##0.00;[Red]\-&quot;&quot;?&quot;#,##0.00"/>
    <numFmt numFmtId="198" formatCode="_-&quot;$&quot;\ * #,##0.00_-;_-&quot;$&quot;\ * #,##0.00\-;_-&quot;$&quot;\ * &quot;-&quot;??_-;_-@_-"/>
    <numFmt numFmtId="199" formatCode="_-&quot;$&quot;* #,##0_-;\-&quot;$&quot;* #,##0_-;_-&quot;$&quot;* &quot;-&quot;_-;_-@_-"/>
    <numFmt numFmtId="200" formatCode="_(&quot;$&quot;* #,##0.00_);_(&quot;$&quot;* \(#,##0.00\);_(&quot;$&quot;* &quot;-&quot;??_);_(@_)"/>
    <numFmt numFmtId="201" formatCode="#,##0;\(#,##0\)"/>
    <numFmt numFmtId="202" formatCode="\$#,##0.00;\(\$#,##0.00\)"/>
    <numFmt numFmtId="203" formatCode="yy\.mm\.dd"/>
    <numFmt numFmtId="204" formatCode="&quot;$&quot;#,##0.00_);[Red]\(&quot;$&quot;#,##0.00\)"/>
  </numFmts>
  <fonts count="97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8"/>
      <color theme="3"/>
      <name val="等线"/>
      <charset val="134"/>
      <scheme val="minor"/>
    </font>
    <font>
      <b/>
      <sz val="10"/>
      <name val="Tms Rmn"/>
      <charset val="134"/>
    </font>
    <font>
      <sz val="10"/>
      <name val="Helv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2"/>
      <name val="官帕眉"/>
      <charset val="134"/>
    </font>
    <font>
      <sz val="12"/>
      <color indexed="17"/>
      <name val="楷体_GB2312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2"/>
      <color indexed="9"/>
      <name val="楷体_GB2312"/>
      <charset val="134"/>
    </font>
    <font>
      <b/>
      <sz val="12"/>
      <color indexed="8"/>
      <name val="宋体"/>
      <charset val="134"/>
    </font>
    <font>
      <sz val="12"/>
      <color indexed="9"/>
      <name val="楷体_GB2312"/>
      <charset val="134"/>
    </font>
    <font>
      <sz val="12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12"/>
      <color indexed="60"/>
      <name val="楷体_GB2312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"/>
      <name val="MS Sans Serif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sz val="11"/>
      <color rgb="FF9C0006"/>
      <name val="等线"/>
      <charset val="0"/>
      <scheme val="minor"/>
    </font>
    <font>
      <sz val="10"/>
      <color indexed="8"/>
      <name val="Arial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Courier"/>
      <charset val="134"/>
    </font>
    <font>
      <sz val="8"/>
      <name val="Arial"/>
      <charset val="134"/>
    </font>
    <font>
      <b/>
      <sz val="11"/>
      <color rgb="FFFA7D00"/>
      <name val="等线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2"/>
      <name val="Helv"/>
      <charset val="134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indexed="17"/>
      <name val="Tahoma"/>
      <charset val="134"/>
    </font>
    <font>
      <sz val="12"/>
      <color indexed="10"/>
      <name val="楷体_GB2312"/>
      <charset val="134"/>
    </font>
    <font>
      <sz val="11"/>
      <color indexed="20"/>
      <name val="Tahoma"/>
      <charset val="134"/>
    </font>
    <font>
      <sz val="11"/>
      <name val="ＭＳ Ｐゴシック"/>
      <charset val="134"/>
    </font>
    <font>
      <b/>
      <sz val="14"/>
      <name val="楷体"/>
      <charset val="134"/>
    </font>
    <font>
      <sz val="12"/>
      <color indexed="16"/>
      <name val="宋体"/>
      <charset val="134"/>
    </font>
    <font>
      <sz val="11"/>
      <color rgb="FFFA7D00"/>
      <name val="等线"/>
      <charset val="0"/>
      <scheme val="minor"/>
    </font>
    <font>
      <sz val="12"/>
      <color indexed="62"/>
      <name val="楷体_GB2312"/>
      <charset val="134"/>
    </font>
    <font>
      <b/>
      <sz val="11"/>
      <color indexed="56"/>
      <name val="楷体_GB2312"/>
      <charset val="134"/>
    </font>
    <font>
      <b/>
      <sz val="12"/>
      <name val="Arial"/>
      <charset val="134"/>
    </font>
    <font>
      <u/>
      <sz val="11"/>
      <color rgb="FF0000FF"/>
      <name val="等线"/>
      <charset val="0"/>
      <scheme val="minor"/>
    </font>
    <font>
      <sz val="12"/>
      <name val="????"/>
      <charset val="134"/>
    </font>
    <font>
      <b/>
      <sz val="15"/>
      <color indexed="56"/>
      <name val="宋体"/>
      <charset val="134"/>
    </font>
    <font>
      <i/>
      <sz val="12"/>
      <color indexed="23"/>
      <name val="楷体_GB2312"/>
      <charset val="134"/>
    </font>
    <font>
      <b/>
      <sz val="12"/>
      <color indexed="63"/>
      <name val="楷体_GB2312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3"/>
      <color indexed="56"/>
      <name val="楷体_GB2312"/>
      <charset val="134"/>
    </font>
    <font>
      <b/>
      <sz val="12"/>
      <color indexed="52"/>
      <name val="楷体_GB2312"/>
      <charset val="134"/>
    </font>
    <font>
      <b/>
      <sz val="15"/>
      <color indexed="56"/>
      <name val="楷体_GB2312"/>
      <charset val="134"/>
    </font>
    <font>
      <sz val="10"/>
      <name val="楷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2"/>
      <color indexed="8"/>
      <name val="楷体_GB2312"/>
      <charset val="134"/>
    </font>
    <font>
      <sz val="10"/>
      <color indexed="8"/>
      <name val="MS Sans Serif"/>
      <charset val="134"/>
    </font>
    <font>
      <sz val="12"/>
      <name val="바탕체"/>
      <charset val="134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name val="Arial"/>
      <charset val="134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indexed="52"/>
      <name val="楷体_GB2312"/>
      <charset val="134"/>
    </font>
  </fonts>
  <fills count="8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gray0625"/>
    </fill>
    <fill>
      <patternFill patternType="solid">
        <fgColor indexed="10"/>
        <bgColor indexed="10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49"/>
      </patternFill>
    </fill>
    <fill>
      <patternFill patternType="solid">
        <fgColor indexed="62"/>
        <bgColor indexed="62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53"/>
        <bgColor indexed="53"/>
      </patternFill>
    </fill>
    <fill>
      <patternFill patternType="solid">
        <fgColor indexed="46"/>
        <bgColor indexed="46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36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7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25"/>
        <bgColor indexed="25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208">
    <xf numFmtId="0" fontId="0" fillId="0" borderId="0"/>
    <xf numFmtId="0" fontId="1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48" fillId="0" borderId="0"/>
    <xf numFmtId="0" fontId="10" fillId="4" borderId="0" applyNumberFormat="0" applyBorder="0" applyAlignment="0" applyProtection="0">
      <alignment vertical="center"/>
    </xf>
    <xf numFmtId="0" fontId="14" fillId="0" borderId="0"/>
    <xf numFmtId="0" fontId="71" fillId="18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20" fillId="0" borderId="0"/>
    <xf numFmtId="38" fontId="67" fillId="0" borderId="0" applyFont="0" applyFill="0" applyBorder="0" applyAlignment="0" applyProtection="0"/>
    <xf numFmtId="0" fontId="33" fillId="5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32" fillId="39" borderId="0" applyNumberFormat="0" applyBorder="0" applyAlignment="0" applyProtection="0"/>
    <xf numFmtId="0" fontId="56" fillId="20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5" fillId="0" borderId="0"/>
    <xf numFmtId="0" fontId="28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14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20" fillId="0" borderId="0"/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30" borderId="0" applyNumberFormat="0" applyBorder="0" applyAlignment="0" applyProtection="0"/>
    <xf numFmtId="0" fontId="14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4" fillId="0" borderId="0"/>
    <xf numFmtId="0" fontId="25" fillId="18" borderId="9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0" borderId="10" applyNumberFormat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25" fillId="18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49" fontId="2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84" fillId="0" borderId="8" applyNumberFormat="0" applyFill="0" applyProtection="0">
      <alignment horizontal="left"/>
    </xf>
    <xf numFmtId="0" fontId="10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25" fillId="18" borderId="9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5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6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/>
    <xf numFmtId="199" fontId="2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2" fillId="56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204" fontId="41" fillId="0" borderId="0" applyFont="0" applyFill="0" applyBorder="0" applyAlignment="0" applyProtection="0"/>
    <xf numFmtId="0" fontId="20" fillId="0" borderId="0"/>
    <xf numFmtId="0" fontId="10" fillId="4" borderId="0" applyNumberFormat="0" applyBorder="0" applyAlignment="0" applyProtection="0">
      <alignment vertical="center"/>
    </xf>
    <xf numFmtId="0" fontId="12" fillId="49" borderId="0" applyNumberFormat="0" applyBorder="0" applyAlignment="0" applyProtection="0"/>
    <xf numFmtId="0" fontId="22" fillId="30" borderId="0" applyNumberFormat="0" applyBorder="0" applyAlignment="0" applyProtection="0"/>
    <xf numFmtId="0" fontId="93" fillId="0" borderId="0" applyProtection="0"/>
    <xf numFmtId="0" fontId="10" fillId="15" borderId="0" applyNumberFormat="0" applyBorder="0" applyAlignment="0" applyProtection="0">
      <alignment vertical="center"/>
    </xf>
    <xf numFmtId="0" fontId="12" fillId="72" borderId="0" applyNumberFormat="0" applyBorder="0" applyAlignment="0" applyProtection="0"/>
    <xf numFmtId="0" fontId="25" fillId="18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>
      <protection locked="0"/>
    </xf>
    <xf numFmtId="0" fontId="28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/>
    <xf numFmtId="0" fontId="64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1" fillId="18" borderId="9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25" fillId="18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0" fillId="0" borderId="0"/>
    <xf numFmtId="0" fontId="12" fillId="32" borderId="0" applyNumberFormat="0" applyBorder="0" applyAlignment="0" applyProtection="0"/>
    <xf numFmtId="0" fontId="42" fillId="33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0" fillId="0" borderId="0"/>
    <xf numFmtId="0" fontId="33" fillId="3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0" fontId="12" fillId="32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5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27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4" fillId="0" borderId="0"/>
    <xf numFmtId="0" fontId="3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48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48" borderId="9" applyNumberFormat="0" applyAlignment="0" applyProtection="0">
      <alignment vertical="center"/>
    </xf>
    <xf numFmtId="0" fontId="36" fillId="50" borderId="0" applyNumberFormat="0" applyBorder="0" applyAlignment="0" applyProtection="0"/>
    <xf numFmtId="0" fontId="14" fillId="0" borderId="0"/>
    <xf numFmtId="0" fontId="56" fillId="20" borderId="1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5" fillId="18" borderId="9" applyNumberFormat="0" applyAlignment="0" applyProtection="0">
      <alignment vertical="center"/>
    </xf>
    <xf numFmtId="0" fontId="56" fillId="20" borderId="1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  <xf numFmtId="0" fontId="36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38" fontId="41" fillId="0" borderId="0" applyFont="0" applyFill="0" applyBorder="0" applyAlignment="0" applyProtection="0"/>
    <xf numFmtId="0" fontId="20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>
      <alignment vertical="center"/>
    </xf>
    <xf numFmtId="41" fontId="2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  <xf numFmtId="0" fontId="16" fillId="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4" fillId="0" borderId="0"/>
    <xf numFmtId="0" fontId="16" fillId="5" borderId="0" applyNumberFormat="0" applyBorder="0" applyAlignment="0" applyProtection="0">
      <alignment vertical="center"/>
    </xf>
    <xf numFmtId="188" fontId="20" fillId="0" borderId="0" applyFont="0" applyFill="0" applyBorder="0" applyAlignment="0" applyProtection="0"/>
    <xf numFmtId="0" fontId="14" fillId="17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5" fontId="41" fillId="0" borderId="0"/>
    <xf numFmtId="0" fontId="2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/>
    <xf numFmtId="0" fontId="16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5" fontId="41" fillId="0" borderId="0" applyFont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55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Protection="0">
      <alignment horizontal="right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/>
    <xf numFmtId="0" fontId="12" fillId="24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8" fillId="11" borderId="5">
      <protection locked="0"/>
    </xf>
    <xf numFmtId="0" fontId="1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84" fillId="0" borderId="8" applyNumberFormat="0" applyFill="0" applyProtection="0">
      <alignment horizontal="center"/>
    </xf>
    <xf numFmtId="0" fontId="10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8" fillId="11" borderId="5">
      <protection locked="0"/>
    </xf>
    <xf numFmtId="0" fontId="1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0" fontId="49" fillId="17" borderId="1" applyNumberFormat="0" applyBorder="0" applyAlignment="0" applyProtection="0"/>
    <xf numFmtId="0" fontId="6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27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7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88" fillId="0" borderId="0"/>
    <xf numFmtId="0" fontId="16" fillId="5" borderId="0" applyNumberFormat="0" applyBorder="0" applyAlignment="0" applyProtection="0">
      <alignment vertical="center"/>
    </xf>
    <xf numFmtId="0" fontId="60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  <xf numFmtId="14" fontId="43" fillId="0" borderId="0">
      <alignment horizontal="center" wrapText="1"/>
      <protection locked="0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8" fillId="17" borderId="7" applyNumberFormat="0" applyFont="0" applyAlignment="0" applyProtection="0">
      <alignment vertical="center"/>
    </xf>
    <xf numFmtId="0" fontId="12" fillId="24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/>
    <xf numFmtId="0" fontId="16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202" fontId="29" fillId="0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195" fontId="60" fillId="52" borderId="0"/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0" fontId="18" fillId="11" borderId="5">
      <protection locked="0"/>
    </xf>
    <xf numFmtId="0" fontId="1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48" borderId="9" applyNumberFormat="0" applyAlignment="0" applyProtection="0">
      <alignment vertical="center"/>
    </xf>
    <xf numFmtId="192" fontId="13" fillId="0" borderId="1">
      <alignment vertical="center"/>
      <protection locked="0"/>
    </xf>
    <xf numFmtId="0" fontId="1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17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/>
    <xf numFmtId="0" fontId="16" fillId="5" borderId="0" applyNumberFormat="0" applyBorder="0" applyAlignment="0" applyProtection="0">
      <alignment vertical="center"/>
    </xf>
    <xf numFmtId="38" fontId="49" fillId="48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3" fillId="0" borderId="24">
      <alignment horizontal="left"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37" fontId="80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8" fillId="11" borderId="5">
      <protection locked="0"/>
    </xf>
    <xf numFmtId="0" fontId="11" fillId="5" borderId="0" applyNumberFormat="0" applyBorder="0" applyAlignment="0" applyProtection="0">
      <alignment vertical="center"/>
    </xf>
    <xf numFmtId="181" fontId="20" fillId="0" borderId="0" applyFont="0" applyFill="0" applyProtection="0"/>
    <xf numFmtId="0" fontId="36" fillId="50" borderId="0" applyNumberFormat="0" applyBorder="0" applyAlignment="0" applyProtection="0"/>
    <xf numFmtId="0" fontId="20" fillId="0" borderId="0"/>
    <xf numFmtId="0" fontId="1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80" fontId="3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0"/>
    <xf numFmtId="0" fontId="10" fillId="4" borderId="0" applyNumberFormat="0" applyBorder="0" applyAlignment="0" applyProtection="0">
      <alignment vertical="center"/>
    </xf>
    <xf numFmtId="188" fontId="2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73" borderId="0" applyNumberFormat="0" applyBorder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0" borderId="0" applyNumberFormat="0" applyBorder="0" applyAlignment="0" applyProtection="0"/>
    <xf numFmtId="0" fontId="12" fillId="27" borderId="0" applyNumberFormat="0" applyBorder="0" applyAlignment="0" applyProtection="0"/>
    <xf numFmtId="0" fontId="81" fillId="0" borderId="14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6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90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83" fillId="0" borderId="22" applyNumberFormat="0" applyFill="0" applyAlignment="0" applyProtection="0">
      <alignment vertical="center"/>
    </xf>
    <xf numFmtId="0" fontId="12" fillId="6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9" fillId="5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94" fontId="20" fillId="0" borderId="0" applyFont="0" applyFill="0" applyBorder="0" applyAlignment="0" applyProtection="0"/>
    <xf numFmtId="0" fontId="12" fillId="6" borderId="0" applyNumberFormat="0" applyBorder="0" applyAlignment="0" applyProtection="0"/>
    <xf numFmtId="0" fontId="22" fillId="2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67" fillId="0" borderId="0" applyFont="0" applyFill="0" applyBorder="0" applyAlignment="0" applyProtection="0"/>
    <xf numFmtId="0" fontId="12" fillId="19" borderId="0" applyNumberFormat="0" applyBorder="0" applyAlignment="0" applyProtection="0"/>
    <xf numFmtId="0" fontId="72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18" fillId="11" borderId="5">
      <protection locked="0"/>
    </xf>
    <xf numFmtId="0" fontId="8" fillId="75" borderId="0" applyNumberFormat="0" applyBorder="0" applyAlignment="0" applyProtection="0">
      <alignment vertical="center"/>
    </xf>
    <xf numFmtId="0" fontId="22" fillId="54" borderId="0" applyNumberFormat="0" applyBorder="0" applyAlignment="0" applyProtection="0"/>
    <xf numFmtId="0" fontId="12" fillId="12" borderId="0" applyNumberFormat="0" applyBorder="0" applyAlignment="0" applyProtection="0"/>
    <xf numFmtId="0" fontId="28" fillId="31" borderId="0" applyNumberFormat="0" applyBorder="0" applyAlignment="0" applyProtection="0">
      <alignment vertical="center"/>
    </xf>
    <xf numFmtId="0" fontId="12" fillId="65" borderId="0" applyNumberFormat="0" applyBorder="0" applyAlignment="0" applyProtection="0"/>
    <xf numFmtId="0" fontId="3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4" fillId="0" borderId="0"/>
    <xf numFmtId="0" fontId="22" fillId="63" borderId="0" applyNumberFormat="0" applyBorder="0" applyAlignment="0" applyProtection="0"/>
    <xf numFmtId="0" fontId="91" fillId="76" borderId="0" applyNumberFormat="0" applyBorder="0" applyAlignment="0" applyProtection="0">
      <alignment vertical="center"/>
    </xf>
    <xf numFmtId="40" fontId="67" fillId="0" borderId="0" applyFont="0" applyFill="0" applyBorder="0" applyAlignment="0" applyProtection="0"/>
    <xf numFmtId="0" fontId="12" fillId="12" borderId="0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33" fillId="53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2" fillId="65" borderId="0" applyNumberFormat="0" applyBorder="0" applyAlignment="0" applyProtection="0"/>
    <xf numFmtId="0" fontId="22" fillId="50" borderId="0" applyNumberFormat="0" applyBorder="0" applyAlignment="0" applyProtection="0"/>
    <xf numFmtId="0" fontId="12" fillId="61" borderId="0" applyNumberFormat="0" applyBorder="0" applyAlignment="0" applyProtection="0"/>
    <xf numFmtId="0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57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12" borderId="0" applyNumberFormat="0" applyBorder="0" applyAlignment="0" applyProtection="0"/>
    <xf numFmtId="0" fontId="54" fillId="0" borderId="1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5" fillId="18" borderId="9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/>
    <xf numFmtId="0" fontId="12" fillId="6" borderId="0" applyNumberFormat="0" applyBorder="0" applyAlignment="0" applyProtection="0"/>
    <xf numFmtId="0" fontId="12" fillId="32" borderId="0" applyNumberFormat="0" applyBorder="0" applyAlignment="0" applyProtection="0"/>
    <xf numFmtId="0" fontId="18" fillId="11" borderId="5">
      <protection locked="0"/>
    </xf>
    <xf numFmtId="0" fontId="1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95" fontId="79" fillId="69" borderId="0"/>
    <xf numFmtId="0" fontId="15" fillId="4" borderId="0" applyNumberFormat="0" applyBorder="0" applyAlignment="0" applyProtection="0">
      <alignment vertical="center"/>
    </xf>
    <xf numFmtId="0" fontId="94" fillId="77" borderId="2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5" fillId="78" borderId="12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2" fillId="22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8" fillId="7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58" fillId="48" borderId="9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6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0" fillId="0" borderId="0"/>
    <xf numFmtId="0" fontId="12" fillId="32" borderId="0" applyNumberFormat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/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8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6" fillId="8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/>
    <xf numFmtId="0" fontId="1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14" fillId="0" borderId="0"/>
    <xf numFmtId="0" fontId="4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70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0" fillId="0" borderId="0"/>
    <xf numFmtId="0" fontId="28" fillId="7" borderId="0" applyNumberFormat="0" applyBorder="0" applyAlignment="0" applyProtection="0">
      <alignment vertical="center"/>
    </xf>
    <xf numFmtId="0" fontId="30" fillId="0" borderId="0"/>
    <xf numFmtId="0" fontId="10" fillId="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2" fillId="22" borderId="0" applyNumberFormat="0" applyBorder="0" applyAlignment="0" applyProtection="0"/>
    <xf numFmtId="0" fontId="25" fillId="18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82" fontId="29" fillId="0" borderId="0"/>
    <xf numFmtId="0" fontId="36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41" fillId="71" borderId="0" applyNumberFormat="0" applyFont="0" applyBorder="0" applyAlignment="0" applyProtection="0"/>
    <xf numFmtId="0" fontId="15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19" fillId="0" borderId="0"/>
    <xf numFmtId="0" fontId="16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4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22" fillId="30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0" fillId="0" borderId="0"/>
    <xf numFmtId="0" fontId="8" fillId="36" borderId="0" applyNumberFormat="0" applyBorder="0" applyAlignment="0" applyProtection="0">
      <alignment vertical="center"/>
    </xf>
    <xf numFmtId="0" fontId="30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195" fontId="60" fillId="52" borderId="0"/>
    <xf numFmtId="0" fontId="25" fillId="18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185" fontId="20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189" fontId="41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200" fontId="2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22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15" fillId="31" borderId="0" applyNumberFormat="0" applyBorder="0" applyAlignment="0" applyProtection="0">
      <alignment vertical="center"/>
    </xf>
    <xf numFmtId="190" fontId="3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2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1" fontId="13" fillId="0" borderId="1">
      <alignment vertical="center"/>
      <protection locked="0"/>
    </xf>
    <xf numFmtId="0" fontId="20" fillId="0" borderId="0"/>
    <xf numFmtId="0" fontId="36" fillId="13" borderId="0" applyNumberFormat="0" applyBorder="0" applyAlignment="0" applyProtection="0">
      <alignment vertical="center"/>
    </xf>
    <xf numFmtId="0" fontId="18" fillId="11" borderId="5">
      <protection locked="0"/>
    </xf>
    <xf numFmtId="0" fontId="16" fillId="5" borderId="0" applyNumberFormat="0" applyBorder="0" applyAlignment="0" applyProtection="0">
      <alignment vertical="center"/>
    </xf>
    <xf numFmtId="0" fontId="22" fillId="63" borderId="0" applyNumberFormat="0" applyBorder="0" applyAlignment="0" applyProtection="0"/>
    <xf numFmtId="0" fontId="25" fillId="18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0" borderId="0"/>
    <xf numFmtId="0" fontId="10" fillId="4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51" fillId="48" borderId="13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55" fillId="0" borderId="0"/>
    <xf numFmtId="0" fontId="22" fillId="26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4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" fontId="13" fillId="0" borderId="1">
      <alignment vertical="center"/>
      <protection locked="0"/>
    </xf>
    <xf numFmtId="0" fontId="34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78" fillId="48" borderId="1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2" fillId="2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86" fontId="3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14" fillId="0" borderId="0"/>
    <xf numFmtId="0" fontId="14" fillId="0" borderId="0"/>
    <xf numFmtId="0" fontId="10" fillId="4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/>
    <xf numFmtId="0" fontId="10" fillId="4" borderId="0" applyNumberFormat="0" applyBorder="0" applyAlignment="0" applyProtection="0">
      <alignment vertical="center"/>
    </xf>
    <xf numFmtId="197" fontId="4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89" fillId="0" borderId="0"/>
    <xf numFmtId="187" fontId="3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/>
    <xf numFmtId="0" fontId="22" fillId="19" borderId="0" applyNumberFormat="0" applyBorder="0" applyAlignment="0" applyProtection="0"/>
    <xf numFmtId="0" fontId="14" fillId="0" borderId="0">
      <alignment vertical="center"/>
    </xf>
    <xf numFmtId="41" fontId="29" fillId="0" borderId="0" applyFont="0" applyFill="0" applyBorder="0" applyAlignment="0" applyProtection="0"/>
    <xf numFmtId="0" fontId="12" fillId="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27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/>
    <xf numFmtId="0" fontId="27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14" fillId="0" borderId="0"/>
    <xf numFmtId="0" fontId="16" fillId="5" borderId="0" applyNumberFormat="0" applyBorder="0" applyAlignment="0" applyProtection="0">
      <alignment vertical="center"/>
    </xf>
    <xf numFmtId="0" fontId="20" fillId="0" borderId="0"/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0" fillId="0" borderId="11" applyNumberFormat="0" applyFill="0" applyProtection="0">
      <alignment horizontal="left"/>
    </xf>
    <xf numFmtId="0" fontId="10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8" fillId="0" borderId="0"/>
    <xf numFmtId="0" fontId="25" fillId="18" borderId="9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0" borderId="0"/>
    <xf numFmtId="0" fontId="34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8" fillId="48" borderId="13" applyNumberFormat="0" applyAlignment="0" applyProtection="0">
      <alignment vertical="center"/>
    </xf>
    <xf numFmtId="203" fontId="20" fillId="0" borderId="8" applyFill="0" applyProtection="0">
      <alignment horizontal="right"/>
    </xf>
    <xf numFmtId="0" fontId="21" fillId="0" borderId="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" fontId="20" fillId="0" borderId="8" applyFill="0" applyProtection="0">
      <alignment horizontal="center"/>
    </xf>
    <xf numFmtId="0" fontId="15" fillId="35" borderId="0" applyNumberFormat="0" applyBorder="0" applyAlignment="0" applyProtection="0">
      <alignment vertical="center"/>
    </xf>
    <xf numFmtId="0" fontId="4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7" borderId="7" applyNumberFormat="0" applyFont="0" applyAlignment="0" applyProtection="0">
      <alignment vertical="center"/>
    </xf>
    <xf numFmtId="0" fontId="14" fillId="17" borderId="7" applyNumberFormat="0" applyFont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43" fontId="1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8" fillId="17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3" fillId="0" borderId="0" applyProtection="0"/>
    <xf numFmtId="0" fontId="59" fillId="0" borderId="0" applyNumberFormat="0" applyFill="0" applyBorder="0" applyAlignment="0" applyProtection="0">
      <alignment vertical="center"/>
    </xf>
    <xf numFmtId="2" fontId="39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0" fontId="49" fillId="17" borderId="1" applyNumberFormat="0" applyBorder="0" applyAlignment="0" applyProtection="0"/>
    <xf numFmtId="0" fontId="28" fillId="0" borderId="0">
      <alignment vertical="center"/>
    </xf>
    <xf numFmtId="0" fontId="21" fillId="0" borderId="6" applyNumberFormat="0" applyFill="0" applyAlignment="0" applyProtection="0">
      <alignment vertical="center"/>
    </xf>
    <xf numFmtId="193" fontId="20" fillId="0" borderId="0"/>
    <xf numFmtId="0" fontId="1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68" fillId="0" borderId="11" applyNumberFormat="0" applyFill="0" applyProtection="0">
      <alignment horizontal="center"/>
    </xf>
    <xf numFmtId="0" fontId="12" fillId="22" borderId="0" applyNumberFormat="0" applyBorder="0" applyAlignment="0" applyProtection="0"/>
    <xf numFmtId="0" fontId="42" fillId="3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3" fontId="41" fillId="0" borderId="0" applyFont="0" applyFill="0" applyBorder="0" applyAlignment="0" applyProtection="0"/>
    <xf numFmtId="0" fontId="18" fillId="11" borderId="5">
      <protection locked="0"/>
    </xf>
    <xf numFmtId="0" fontId="39" fillId="0" borderId="16" applyProtection="0"/>
    <xf numFmtId="0" fontId="1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>
      <alignment horizontal="left"/>
    </xf>
    <xf numFmtId="0" fontId="5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0" fontId="41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3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4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0" fontId="2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32" fillId="55" borderId="0" applyNumberFormat="0" applyBorder="0" applyAlignment="0" applyProtection="0"/>
    <xf numFmtId="0" fontId="12" fillId="27" borderId="0" applyNumberFormat="0" applyBorder="0" applyAlignment="0" applyProtection="0"/>
    <xf numFmtId="0" fontId="25" fillId="18" borderId="9" applyNumberFormat="0" applyAlignment="0" applyProtection="0">
      <alignment vertical="center"/>
    </xf>
    <xf numFmtId="183" fontId="45" fillId="0" borderId="0" applyFill="0" applyBorder="0" applyAlignment="0"/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8" fillId="11" borderId="5">
      <protection locked="0"/>
    </xf>
    <xf numFmtId="0" fontId="16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201" fontId="29" fillId="0" borderId="0"/>
    <xf numFmtId="0" fontId="16" fillId="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" fontId="4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38" fontId="4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0" fillId="44" borderId="12" applyNumberFormat="0" applyAlignment="0" applyProtection="0">
      <alignment vertical="center"/>
    </xf>
    <xf numFmtId="0" fontId="73" fillId="0" borderId="21" applyNumberFormat="0" applyAlignment="0" applyProtection="0">
      <alignment horizontal="left" vertical="center"/>
    </xf>
    <xf numFmtId="0" fontId="1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/>
    <xf numFmtId="0" fontId="27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>
      <protection locked="0"/>
    </xf>
    <xf numFmtId="0" fontId="8" fillId="8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95" fontId="79" fillId="69" borderId="0"/>
    <xf numFmtId="0" fontId="1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2" fillId="48" borderId="9" applyNumberFormat="0" applyAlignment="0" applyProtection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20">
      <alignment horizontal="center"/>
    </xf>
    <xf numFmtId="0" fontId="46" fillId="4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3" fillId="44" borderId="1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192" fontId="13" fillId="0" borderId="1">
      <alignment vertical="center"/>
      <protection locked="0"/>
    </xf>
    <xf numFmtId="0" fontId="1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69" fillId="50" borderId="0" applyNumberFormat="0" applyBorder="0" applyAlignment="0" applyProtection="0"/>
    <xf numFmtId="0" fontId="16" fillId="1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1011" applyFont="1" applyFill="1" applyBorder="1" applyAlignment="1">
      <alignment horizontal="center" vertical="center" wrapText="1"/>
    </xf>
    <xf numFmtId="49" fontId="7" fillId="0" borderId="1" xfId="1011" applyNumberFormat="1" applyFont="1" applyFill="1" applyBorder="1" applyAlignment="1">
      <alignment horizontal="center" vertical="center" wrapText="1"/>
    </xf>
    <xf numFmtId="0" fontId="3" fillId="0" borderId="1" xfId="1011" applyFont="1" applyFill="1" applyBorder="1" applyAlignment="1">
      <alignment horizontal="center" vertical="center" wrapText="1"/>
    </xf>
    <xf numFmtId="179" fontId="3" fillId="0" borderId="1" xfId="1011" applyNumberFormat="1" applyFont="1" applyFill="1" applyBorder="1" applyAlignment="1">
      <alignment horizontal="center" vertical="center" wrapText="1"/>
    </xf>
    <xf numFmtId="0" fontId="3" fillId="0" borderId="3" xfId="1011" applyFont="1" applyFill="1" applyBorder="1" applyAlignment="1">
      <alignment horizontal="center" vertical="center" wrapText="1"/>
    </xf>
    <xf numFmtId="179" fontId="3" fillId="0" borderId="3" xfId="1011" applyNumberFormat="1" applyFont="1" applyFill="1" applyBorder="1" applyAlignment="1">
      <alignment horizontal="center" vertical="center" wrapText="1"/>
    </xf>
    <xf numFmtId="178" fontId="3" fillId="0" borderId="3" xfId="1011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91" fontId="4" fillId="0" borderId="0" xfId="0" applyNumberFormat="1" applyFont="1" applyFill="1"/>
    <xf numFmtId="191" fontId="1" fillId="0" borderId="0" xfId="0" applyNumberFormat="1" applyFont="1" applyFill="1"/>
    <xf numFmtId="177" fontId="2" fillId="0" borderId="0" xfId="0" applyNumberFormat="1" applyFont="1" applyFill="1"/>
    <xf numFmtId="191" fontId="2" fillId="0" borderId="0" xfId="0" applyNumberFormat="1" applyFont="1" applyFill="1"/>
    <xf numFmtId="2" fontId="4" fillId="0" borderId="0" xfId="0" applyNumberFormat="1" applyFont="1" applyFill="1"/>
    <xf numFmtId="191" fontId="3" fillId="0" borderId="0" xfId="1011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/>
    <xf numFmtId="17" fontId="3" fillId="0" borderId="1" xfId="0" applyNumberFormat="1" applyFont="1" applyFill="1" applyBorder="1" applyAlignment="1" quotePrefix="1">
      <alignment horizontal="center" vertical="center" wrapText="1"/>
    </xf>
    <xf numFmtId="17" fontId="3" fillId="0" borderId="2" xfId="0" applyNumberFormat="1" applyFont="1" applyFill="1" applyBorder="1" applyAlignment="1" quotePrefix="1">
      <alignment horizontal="center" vertical="center" wrapText="1"/>
    </xf>
    <xf numFmtId="17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1208">
    <cellStyle name="常规" xfId="0" builtinId="0"/>
    <cellStyle name="好_三季度－表二" xfId="1"/>
    <cellStyle name="好_检验表（调整后）" xfId="2"/>
    <cellStyle name="好_三季度－表二 3" xfId="3"/>
    <cellStyle name="常规 2 9" xfId="4"/>
    <cellStyle name="未定义" xfId="5"/>
    <cellStyle name="好_2009年一般性转移支付标准工资_奖励补助测算7.23 2" xfId="6"/>
    <cellStyle name="常规 2 7 2" xfId="7"/>
    <cellStyle name="输入 2 2" xfId="8"/>
    <cellStyle name="好_不用软件计算9.1不考虑经费管理评价xl 2" xfId="9"/>
    <cellStyle name="千位分隔 2 3" xfId="10"/>
    <cellStyle name="千位分隔 3 2 2" xfId="11"/>
    <cellStyle name="样式 1" xfId="12"/>
    <cellStyle name="콤마 [0]_BOILER-CO1" xfId="13"/>
    <cellStyle name="强调文字颜色 6 2 2" xfId="14"/>
    <cellStyle name="差_云南省2008年转移支付测算——州市本级考核部分及政策性测算" xfId="15"/>
    <cellStyle name="强调文字颜色 3 2" xfId="16"/>
    <cellStyle name="差_2009年一般性转移支付标准工资_地方配套按人均增幅控制8.30xl 3" xfId="17"/>
    <cellStyle name="差_2007年可用财力 2" xfId="18"/>
    <cellStyle name="Accent3 14" xfId="19"/>
    <cellStyle name="好_2006年水利统计指标统计表" xfId="20"/>
    <cellStyle name="千位分隔 3 4" xfId="21"/>
    <cellStyle name="强调 3 2" xfId="22"/>
    <cellStyle name="Check Cell 2" xfId="23"/>
    <cellStyle name="好_2009年一般性转移支付标准工资_地方配套按人均增幅控制8.31（调整结案率后）xl 3" xfId="24"/>
    <cellStyle name="60% - Accent1 3" xfId="25"/>
    <cellStyle name="千位分隔[0] 2 2" xfId="26"/>
    <cellStyle name="好_地方配套按人均增幅控制8.30xl 3" xfId="27"/>
    <cellStyle name="差_义务教育阶段教职工人数（教育厅提供最终） 2" xfId="28"/>
    <cellStyle name="好_2009年一般性转移支付标准工资_奖励补助测算7.25" xfId="29"/>
    <cellStyle name="好_奖励补助测算7.25 8" xfId="30"/>
    <cellStyle name="好_2009年一般性转移支付标准工资_奖励补助测算7.23" xfId="31"/>
    <cellStyle name="好_2009年一般性转移支付标准工资_奖励补助测算5.24冯铸 3" xfId="32"/>
    <cellStyle name="60% - Accent6" xfId="33"/>
    <cellStyle name="好_2009年一般性转移支付标准工资_奖励补助测算5.22测试" xfId="34"/>
    <cellStyle name="好_奖励补助测算7.25 4" xfId="35"/>
    <cellStyle name="好_2009年一般性转移支付标准工资_地方配套按人均增幅控制8.30一般预算平均增幅、人均可用财力平均增幅两次控制、社会治安系数调整、案件数调整xl" xfId="36"/>
    <cellStyle name="好_2009年一般性转移支付标准工资_不用软件计算9.1不考虑经费管理评价xl 2" xfId="37"/>
    <cellStyle name="20% - 强调文字颜色 6 2 2" xfId="38"/>
    <cellStyle name="好_2009年一般性转移支付标准工资_~4190974 3" xfId="39"/>
    <cellStyle name="好_2009年一般性转移支付标准工资_奖励补助测算7.25 (version 1) (version 1) 2" xfId="40"/>
    <cellStyle name="差_指标四 2" xfId="41"/>
    <cellStyle name="_Book1_4" xfId="42"/>
    <cellStyle name="20% - Accent2 3" xfId="43"/>
    <cellStyle name="好_0605石屏县 2" xfId="44"/>
    <cellStyle name="好_2007年可用财力 2" xfId="45"/>
    <cellStyle name="好_奖励补助测算7.25 (version 1) (version 1) 3" xfId="46"/>
    <cellStyle name="好_Book2 3" xfId="47"/>
    <cellStyle name="好_2007年检察院案件数 3" xfId="48"/>
    <cellStyle name="好_~5676413 3" xfId="49"/>
    <cellStyle name="千分位_ 白土" xfId="50"/>
    <cellStyle name="常规 47" xfId="51"/>
    <cellStyle name="好_教师绩效工资测算表（离退休按各地上报数测算）2009年1月1日" xfId="52"/>
    <cellStyle name="好_云南省2008年中小学教师人数统计表" xfId="53"/>
    <cellStyle name="好_11大理" xfId="54"/>
    <cellStyle name="好_2009年一般性转移支付标准工资_奖励补助测算7.25 20" xfId="55"/>
    <cellStyle name="好_2009年一般性转移支付标准工资_奖励补助测算7.25 15" xfId="56"/>
    <cellStyle name="好_1003牟定县" xfId="57"/>
    <cellStyle name="差_奖励补助测算7.23 3" xfId="58"/>
    <cellStyle name="好_~5676413 2" xfId="59"/>
    <cellStyle name="好_~4190974 3" xfId="60"/>
    <cellStyle name="解释性文本 2" xfId="61"/>
    <cellStyle name="分级显示行_1_13区汇总" xfId="62"/>
    <cellStyle name="常规 7" xfId="63"/>
    <cellStyle name="好_2009年一般性转移支付标准工资_奖励补助测算7.25 9" xfId="64"/>
    <cellStyle name="差_业务工作量指标 2" xfId="65"/>
    <cellStyle name="常规 47 2" xfId="66"/>
    <cellStyle name="好_第五部分(才淼、饶永宏）" xfId="67"/>
    <cellStyle name="常规 3 2" xfId="68"/>
    <cellStyle name="好_Book1 2" xfId="69"/>
    <cellStyle name="常规 2_Book1" xfId="70"/>
    <cellStyle name="差_2006年基础数据" xfId="71"/>
    <cellStyle name="Accent4 9" xfId="72"/>
    <cellStyle name="常规 2 6 2" xfId="73"/>
    <cellStyle name="Input 21" xfId="74"/>
    <cellStyle name="Input 16" xfId="75"/>
    <cellStyle name="Accent1 16" xfId="76"/>
    <cellStyle name="Accent1 21" xfId="77"/>
    <cellStyle name="检查单元格 2" xfId="78"/>
    <cellStyle name="常规 2 5" xfId="79"/>
    <cellStyle name="好_2009年一般性转移支付标准工资_奖励补助测算7.25 (version 1) (version 1) 3" xfId="80"/>
    <cellStyle name="差_指标四 3" xfId="81"/>
    <cellStyle name="差_云南省2008年转移支付测算——州市本级考核部分及政策性测算 3" xfId="82"/>
    <cellStyle name="好_奖励补助测算5.22测试 2" xfId="83"/>
    <cellStyle name="差_云南省2008年转移支付测算——州市本级考核部分及政策性测算 2" xfId="84"/>
    <cellStyle name="好_M03 3" xfId="85"/>
    <cellStyle name="寘嬫愗傝_Region Orders (2)" xfId="86"/>
    <cellStyle name="差_云南省2008年中小学教职工情况（教育厅提供20090101加工整理） 3" xfId="87"/>
    <cellStyle name="差_云南省2008年中小学教职工情况（教育厅提供20090101加工整理） 2" xfId="88"/>
    <cellStyle name="好_2008云南省分县市中小学教职工统计表（教育厅提供） 3" xfId="89"/>
    <cellStyle name="好_M03 2" xfId="90"/>
    <cellStyle name="Accent4 - 60%" xfId="91"/>
    <cellStyle name="差_云南农村义务教育统计表 3" xfId="92"/>
    <cellStyle name="差_云南农村义务教育统计表" xfId="93"/>
    <cellStyle name="好_00省级(定稿) 2" xfId="94"/>
    <cellStyle name="40% - 强调文字颜色 5 2" xfId="95"/>
    <cellStyle name="差_云南省2008年中小学教师人数统计表" xfId="96"/>
    <cellStyle name="Accent4 6" xfId="97"/>
    <cellStyle name="Accent4 3" xfId="98"/>
    <cellStyle name="Accent6" xfId="99"/>
    <cellStyle name="好_下半年禁吸戒毒经费1000万元 2" xfId="100"/>
    <cellStyle name="40% - Accent3" xfId="101"/>
    <cellStyle name="好_0502通海县 3" xfId="102"/>
    <cellStyle name="差_2008云南省分县市中小学教职工统计表（教育厅提供） 2" xfId="103"/>
    <cellStyle name="20% - 强调文字颜色 4 2 2" xfId="104"/>
    <cellStyle name="好_2008年县级公安保障标准落实奖励经费分配测算 2" xfId="105"/>
    <cellStyle name="20% - 强调文字颜色 4 2" xfId="106"/>
    <cellStyle name="差_第五部分(才淼、饶永宏） 2" xfId="107"/>
    <cellStyle name="Accent1 10" xfId="108"/>
    <cellStyle name="Input 10" xfId="109"/>
    <cellStyle name="好_地方配套按人均增幅控制8.31（调整结案率后）xl 3" xfId="110"/>
    <cellStyle name="_ET_STYLE_NoName_00__Book1_1" xfId="111"/>
    <cellStyle name="Accent2 24" xfId="112"/>
    <cellStyle name="Accent2 19" xfId="113"/>
    <cellStyle name="_Book1_5" xfId="114"/>
    <cellStyle name="20% - Accent2" xfId="115"/>
    <cellStyle name="好_2014年度广西交通科技项目计划表(8.21修改) 2" xfId="116"/>
    <cellStyle name="差_Book1_4 2" xfId="117"/>
    <cellStyle name="好_Book1_3 2" xfId="118"/>
    <cellStyle name="Accent3 6" xfId="119"/>
    <cellStyle name="借出原因" xfId="120"/>
    <cellStyle name="好_2009年一般性转移支付标准工资_地方配套按人均增幅控制8.30一般预算平均增幅、人均可用财力平均增幅两次控制、社会治安系数调整、案件数调整xl 3" xfId="121"/>
    <cellStyle name="Accent4 22" xfId="122"/>
    <cellStyle name="Accent4 17" xfId="123"/>
    <cellStyle name="40% - Accent5 3" xfId="124"/>
    <cellStyle name="好_汇总 3" xfId="125"/>
    <cellStyle name="常规 2 8 2" xfId="126"/>
    <cellStyle name="Accent6 9" xfId="127"/>
    <cellStyle name="Accent1" xfId="128"/>
    <cellStyle name="Input" xfId="129"/>
    <cellStyle name="20% - Accent3 3" xfId="130"/>
    <cellStyle name="差_奖励补助测算7.25 (version 1) (version 1) 2" xfId="131"/>
    <cellStyle name="差_2006年在职人员情况 3" xfId="132"/>
    <cellStyle name="Accent6 - 20%" xfId="133"/>
    <cellStyle name="20% - 强调文字颜色 3 2 2" xfId="134"/>
    <cellStyle name="Accent4_Book1" xfId="135"/>
    <cellStyle name="差_2006年水利统计指标统计表 2" xfId="136"/>
    <cellStyle name="20% - Accent5" xfId="137"/>
    <cellStyle name="20% - Accent5 2" xfId="138"/>
    <cellStyle name="常规 9" xfId="139"/>
    <cellStyle name="20% - Accent5 3" xfId="140"/>
    <cellStyle name="20% - Accent6 3" xfId="141"/>
    <cellStyle name="_Book1_2" xfId="142"/>
    <cellStyle name="Currency [0]" xfId="143"/>
    <cellStyle name="好_教师绩效工资测算表（离退休按各地上报数测算）2009年1月1日 2" xfId="144"/>
    <cellStyle name="好_530629_2006年县级财政报表附表 3" xfId="145"/>
    <cellStyle name="40% - Accent4 3" xfId="146"/>
    <cellStyle name="Accent4 - 40%" xfId="147"/>
    <cellStyle name="Accent6 4" xfId="148"/>
    <cellStyle name="Accent5 23" xfId="149"/>
    <cellStyle name="Accent5 18" xfId="150"/>
    <cellStyle name="好_2009年一般性转移支付标准工资_奖励补助测算7.25 13" xfId="151"/>
    <cellStyle name="Accent1 - 20% 2" xfId="152"/>
    <cellStyle name="60% - 强调文字颜色 5 2" xfId="153"/>
    <cellStyle name="好_Book1_1 2" xfId="154"/>
    <cellStyle name="差_Book1_2 2" xfId="155"/>
    <cellStyle name="Accent1 6" xfId="156"/>
    <cellStyle name="Moneda_96 Risk" xfId="157"/>
    <cellStyle name="_ET_STYLE_NoName_00__Sheet1" xfId="158"/>
    <cellStyle name="好_2009年一般性转移支付标准工资_奖励补助测算5.23新" xfId="159"/>
    <cellStyle name="Accent1 - 60%" xfId="160"/>
    <cellStyle name="Accent3 - 20% 2" xfId="161"/>
    <cellStyle name="HEADING1" xfId="162"/>
    <cellStyle name="好_1110洱源县" xfId="163"/>
    <cellStyle name="Accent2_Book1" xfId="164"/>
    <cellStyle name="Input 6" xfId="165"/>
    <cellStyle name="差_奖励补助测算7.25 14" xfId="166"/>
    <cellStyle name="40% - 强调文字颜色 2 2" xfId="167"/>
    <cellStyle name="好_2009年一般性转移支付标准工资_奖励补助测算7.25 22" xfId="168"/>
    <cellStyle name="好_2009年一般性转移支付标准工资_奖励补助测算7.25 17" xfId="169"/>
    <cellStyle name="好_03昭通" xfId="170"/>
    <cellStyle name="_Book1_1" xfId="171"/>
    <cellStyle name="40% - Accent2 3" xfId="172"/>
    <cellStyle name="40% - Accent6 2" xfId="173"/>
    <cellStyle name="差_2007年可用财力" xfId="174"/>
    <cellStyle name="_附表2：ERPF明细条线及对应职能表" xfId="175"/>
    <cellStyle name="好_Book1_2 2 2" xfId="176"/>
    <cellStyle name="40% - Accent5" xfId="177"/>
    <cellStyle name="60% - Accent4 3" xfId="178"/>
    <cellStyle name="差_地方配套按人均增幅控制8.31（调整结案率后）xl" xfId="179"/>
    <cellStyle name="60% - Accent5 2" xfId="180"/>
    <cellStyle name="差_M03 3" xfId="181"/>
    <cellStyle name="Accent6 13" xfId="182"/>
    <cellStyle name="60% - Accent2 2" xfId="183"/>
    <cellStyle name="60% - Accent2 3" xfId="184"/>
    <cellStyle name="Accent1 5" xfId="185"/>
    <cellStyle name="60% - 强调文字颜色 1 2 2" xfId="186"/>
    <cellStyle name="差_义务教育阶段教职工人数（教育厅提供最终）" xfId="187"/>
    <cellStyle name="Input 5" xfId="188"/>
    <cellStyle name="好_1003牟定县 2" xfId="189"/>
    <cellStyle name="差_奖励补助测算7.25 13" xfId="190"/>
    <cellStyle name="Accent6 20" xfId="191"/>
    <cellStyle name="Accent6 15" xfId="192"/>
    <cellStyle name="差_文体广播部门 2" xfId="193"/>
    <cellStyle name="60% - Accent3 3" xfId="194"/>
    <cellStyle name="输入 2" xfId="195"/>
    <cellStyle name="60% - Accent3 2" xfId="196"/>
    <cellStyle name="差_地方配套按人均增幅控制8.30一般预算平均增幅、人均可用财力平均增幅两次控制、社会治安系数调整、案件数调整xl" xfId="197"/>
    <cellStyle name="Accent6 16" xfId="198"/>
    <cellStyle name="Accent6 21" xfId="199"/>
    <cellStyle name="Accent1 7" xfId="200"/>
    <cellStyle name="Input 7" xfId="201"/>
    <cellStyle name="差_奖励补助测算7.25 20" xfId="202"/>
    <cellStyle name="差_奖励补助测算7.25 15" xfId="203"/>
    <cellStyle name="60% - Accent4" xfId="204"/>
    <cellStyle name="Input 2" xfId="205"/>
    <cellStyle name="Accent6 17" xfId="206"/>
    <cellStyle name="Accent6 22" xfId="207"/>
    <cellStyle name="差_奖励补助测算7.25 10" xfId="208"/>
    <cellStyle name="60% - Accent5" xfId="209"/>
    <cellStyle name="_附件一：日常核算时费用、资产分解方法表(广西)226" xfId="210"/>
    <cellStyle name="Accent4 5" xfId="211"/>
    <cellStyle name="60% - Accent6 2" xfId="212"/>
    <cellStyle name="Milliers_!!!GO" xfId="213"/>
    <cellStyle name="好_2、土地面积、人口、粮食产量基本情况 2" xfId="214"/>
    <cellStyle name="Accent3 21" xfId="215"/>
    <cellStyle name="Accent3 16" xfId="216"/>
    <cellStyle name="常规 10" xfId="217"/>
    <cellStyle name="60% - 强调文字颜色 5 2 2" xfId="218"/>
    <cellStyle name="60% - 强调文字颜色 6 2 2" xfId="219"/>
    <cellStyle name="Tusental_laroux" xfId="220"/>
    <cellStyle name="Accent4 13" xfId="221"/>
    <cellStyle name="强调文字颜色 2 2 2" xfId="222"/>
    <cellStyle name="差_11大理" xfId="223"/>
    <cellStyle name="20% - Accent4" xfId="224"/>
    <cellStyle name="Accent1 - 20%" xfId="225"/>
    <cellStyle name="Accent6 3" xfId="226"/>
    <cellStyle name="Accent6 5" xfId="227"/>
    <cellStyle name="差_2007年政法部门业务指标 2" xfId="228"/>
    <cellStyle name="Accent2 5" xfId="229"/>
    <cellStyle name="Accent6 7" xfId="230"/>
    <cellStyle name="差_县级公安机关公用经费标准奖励测算方案（定稿） 2" xfId="231"/>
    <cellStyle name="_Book1 2" xfId="232"/>
    <cellStyle name="差_05玉溪 2" xfId="233"/>
    <cellStyle name="40% - Accent4" xfId="234"/>
    <cellStyle name="差_530623_2006年县级财政报表附表" xfId="235"/>
    <cellStyle name="Bad 2" xfId="236"/>
    <cellStyle name="Bad 3" xfId="237"/>
    <cellStyle name="Calculation 2" xfId="238"/>
    <cellStyle name="差_2009年一般性转移支付标准工资_奖励补助测算7.23" xfId="239"/>
    <cellStyle name="差_2009年一般性转移支付标准工资_不用软件计算9.1不考虑经费管理评价xl 3" xfId="240"/>
    <cellStyle name="差_2009年一般性转移支付标准工资_地方配套按人均增幅控制8.30一般预算平均增幅、人均可用财力平均增幅两次控制、社会治安系数调整、案件数调整xl" xfId="241"/>
    <cellStyle name="Calculation 3" xfId="242"/>
    <cellStyle name="差_Book1" xfId="243"/>
    <cellStyle name="常规 49 2" xfId="244"/>
    <cellStyle name="Check Cell" xfId="245"/>
    <cellStyle name="差_奖励补助测算7.25 12" xfId="246"/>
    <cellStyle name="Accent6 19" xfId="247"/>
    <cellStyle name="Accent6 24" xfId="248"/>
    <cellStyle name="Input 4" xfId="249"/>
    <cellStyle name="Check Cell 3" xfId="250"/>
    <cellStyle name="差_2009年一般性转移支付标准工资_~5676413 2" xfId="251"/>
    <cellStyle name="_Book1" xfId="252"/>
    <cellStyle name="差_05玉溪" xfId="253"/>
    <cellStyle name="ColLevel_1" xfId="254"/>
    <cellStyle name="差_卫生部门" xfId="255"/>
    <cellStyle name="Comma [0]" xfId="256"/>
    <cellStyle name="Accent5_公安安全支出补充表5.14" xfId="257"/>
    <cellStyle name="Tusental (0)_laroux" xfId="258"/>
    <cellStyle name="常规 11" xfId="259"/>
    <cellStyle name="Accent3 22" xfId="260"/>
    <cellStyle name="Accent3 17" xfId="261"/>
    <cellStyle name="差_2009年一般性转移支付标准工资 2" xfId="262"/>
    <cellStyle name="Comma [0] 2" xfId="263"/>
    <cellStyle name="差_卫生部门 2" xfId="264"/>
    <cellStyle name="差_2007年政法部门业务指标" xfId="265"/>
    <cellStyle name="常规 5 2" xfId="266"/>
    <cellStyle name="Comma [0] 3" xfId="267"/>
    <cellStyle name="差_卫生部门 3" xfId="268"/>
    <cellStyle name="差_2009年一般性转移支付标准工资" xfId="269"/>
    <cellStyle name="差_2009年一般性转移支付标准工资_~4190974 2" xfId="270"/>
    <cellStyle name="40% - 强调文字颜色 3 2 2" xfId="271"/>
    <cellStyle name="差_2009年一般性转移支付标准工资_~4190974 3" xfId="272"/>
    <cellStyle name="60% - Accent1 2" xfId="273"/>
    <cellStyle name="差_财政支出对上级的依赖程度" xfId="274"/>
    <cellStyle name="20% - Accent4 3" xfId="275"/>
    <cellStyle name="差_11大理 3" xfId="276"/>
    <cellStyle name="好_第五部分(才淼、饶永宏） 2" xfId="277"/>
    <cellStyle name="差_2009年一般性转移支付标准工资_奖励补助测算5.22测试 2" xfId="278"/>
    <cellStyle name="好_2009年一般性转移支付标准工资_奖励补助测算5.24冯铸 2" xfId="279"/>
    <cellStyle name="差_检验表 2" xfId="280"/>
    <cellStyle name="强调文字颜色 4 2" xfId="281"/>
    <cellStyle name="好_2006年在职人员情况 2" xfId="282"/>
    <cellStyle name="好_第五部分(才淼、饶永宏） 3" xfId="283"/>
    <cellStyle name="差_2009年一般性转移支付标准工资_奖励补助测算5.22测试 3" xfId="284"/>
    <cellStyle name="好_2009年一般性转移支付标准工资_地方配套按人均增幅控制8.30xl" xfId="285"/>
    <cellStyle name="差_2009年一般性转移支付标准工资_奖励补助测算5.23新" xfId="286"/>
    <cellStyle name="差_2009年一般性转移支付标准工资_奖励补助测算5.23新 2" xfId="287"/>
    <cellStyle name="好_2008云南省分县市中小学教职工统计表（教育厅提供）" xfId="288"/>
    <cellStyle name="Accent5 9" xfId="289"/>
    <cellStyle name="差_2009年一般性转移支付标准工资_地方配套按人均增幅控制8.31（调整结案率后）xl 2" xfId="290"/>
    <cellStyle name="差_2007年检察院案件数 2" xfId="291"/>
    <cellStyle name="差_2009年一般性转移支付标准工资_奖励补助测算5.24冯铸 2" xfId="292"/>
    <cellStyle name="常规 2 6" xfId="293"/>
    <cellStyle name="差_奖励补助测算5.24冯铸 2" xfId="294"/>
    <cellStyle name="60% - Accent5 3" xfId="295"/>
    <cellStyle name="Moneda [0]_96 Risk" xfId="296"/>
    <cellStyle name="差_2009年一般性转移支付标准工资_奖励补助测算7.23 2" xfId="297"/>
    <cellStyle name="常规 48 2" xfId="298"/>
    <cellStyle name="差_2009年一般性转移支付标准工资_奖励补助测算7.23 3" xfId="299"/>
    <cellStyle name="Milliers [0]_!!!GO" xfId="300"/>
    <cellStyle name="注释 2" xfId="301"/>
    <cellStyle name="差_2009年一般性转移支付标准工资_奖励补助测算7.25 11" xfId="302"/>
    <cellStyle name="好_2009年一般性转移支付标准工资_~4190974 2" xfId="303"/>
    <cellStyle name="20% - 强调文字颜色 5 2 2" xfId="304"/>
    <cellStyle name="Date" xfId="305"/>
    <cellStyle name="好_县级基础数据" xfId="306"/>
    <cellStyle name="好_2006年在职人员情况 3" xfId="307"/>
    <cellStyle name="差_奖励补助测算5.23新 3" xfId="308"/>
    <cellStyle name="New Times Roman" xfId="309"/>
    <cellStyle name="差_~5676413" xfId="310"/>
    <cellStyle name="强调 1" xfId="311"/>
    <cellStyle name="好_奖励补助测算7.25 10" xfId="312"/>
    <cellStyle name="差_2009年一般性转移支付标准工资_奖励补助测算7.25 13" xfId="313"/>
    <cellStyle name="20% - Accent1 3" xfId="314"/>
    <cellStyle name="差_0605石屏县 2" xfId="315"/>
    <cellStyle name="差_2008年县级公安保障标准落实奖励经费分配测算 2" xfId="316"/>
    <cellStyle name="好_1稿 汇总-2014年度广西交通科技项目计划表2014.4.4 2" xfId="317"/>
    <cellStyle name="PSDate" xfId="318"/>
    <cellStyle name="60% - Accent4 2" xfId="319"/>
    <cellStyle name="Neutral 2" xfId="320"/>
    <cellStyle name="差_2009年一般性转移支付标准工资_奖励补助测算7.25" xfId="321"/>
    <cellStyle name="好_奖励补助测算7.25 11" xfId="322"/>
    <cellStyle name="差_2009年一般性转移支付标准工资_奖励补助测算7.25 14" xfId="323"/>
    <cellStyle name="差_2009年一般性转移支付标准工资_奖励补助测算7.25 2" xfId="324"/>
    <cellStyle name="强调 2" xfId="325"/>
    <cellStyle name="Neutral 3" xfId="326"/>
    <cellStyle name="好_奖励补助测算7.25 20" xfId="327"/>
    <cellStyle name="好_奖励补助测算7.25 15" xfId="328"/>
    <cellStyle name="差_2009年一般性转移支付标准工资_奖励补助测算7.25 18" xfId="329"/>
    <cellStyle name="差_2009年一般性转移支付标准工资_奖励补助测算7.25 23" xfId="330"/>
    <cellStyle name="编号" xfId="331"/>
    <cellStyle name="差_2009年一般性转移支付标准工资_奖励补助测算7.25 6" xfId="332"/>
    <cellStyle name="差_地方配套按人均增幅控制8.30xl 3" xfId="333"/>
    <cellStyle name="捠壿_Region Orders (2)" xfId="334"/>
    <cellStyle name="Accent3" xfId="335"/>
    <cellStyle name="好_03昭通 2" xfId="336"/>
    <cellStyle name="Heading 4 2" xfId="337"/>
    <cellStyle name="差_车辆通行费减免情况统计表 2" xfId="338"/>
    <cellStyle name="差_2009年一般性转移支付标准工资_奖励补助测算7.25 9" xfId="339"/>
    <cellStyle name="好_奖励补助测算7.25 23" xfId="340"/>
    <cellStyle name="好_奖励补助测算7.25 18" xfId="341"/>
    <cellStyle name="差_基础数据分析" xfId="342"/>
    <cellStyle name="差_M01-2(州市补助收入) 2" xfId="343"/>
    <cellStyle name="sstot 2" xfId="344"/>
    <cellStyle name="差_2、土地面积、人口、粮食产量基本情况 3" xfId="345"/>
    <cellStyle name="差_530629_2006年县级财政报表附表" xfId="346"/>
    <cellStyle name="差_530629_2006年县级财政报表附表 3" xfId="347"/>
    <cellStyle name="Accent1 13" xfId="348"/>
    <cellStyle name="差_5334_2006年迪庆县级财政报表附表 2" xfId="349"/>
    <cellStyle name="部门" xfId="350"/>
    <cellStyle name="好_汇总 2" xfId="351"/>
    <cellStyle name="40% - Accent5 2" xfId="352"/>
    <cellStyle name="Accent4 21" xfId="353"/>
    <cellStyle name="Accent4 16" xfId="354"/>
    <cellStyle name="t_HVAC Equipment (3) 2" xfId="355"/>
    <cellStyle name="差_Book1_1 2" xfId="356"/>
    <cellStyle name="好_丽江汇总 2" xfId="357"/>
    <cellStyle name="好_地方配套按人均增幅控制8.30xl" xfId="358"/>
    <cellStyle name="Input [yellow]" xfId="359"/>
    <cellStyle name="差_Book1_2" xfId="360"/>
    <cellStyle name="好_Book1_1" xfId="361"/>
    <cellStyle name="好_Book1_2 2" xfId="362"/>
    <cellStyle name="差_2007年政法部门业务指标 3" xfId="363"/>
    <cellStyle name="差_Book1_3 2" xfId="364"/>
    <cellStyle name="Accent2 6" xfId="365"/>
    <cellStyle name="Accent6 6" xfId="366"/>
    <cellStyle name="Title" xfId="367"/>
    <cellStyle name="好_2007年政法部门业务指标" xfId="368"/>
    <cellStyle name="好_奖励补助测算7.25 14" xfId="369"/>
    <cellStyle name="Accent3_Book1" xfId="370"/>
    <cellStyle name="差_2009年一般性转移支付标准工资_奖励补助测算7.25 5" xfId="371"/>
    <cellStyle name="差_2009年一般性转移支付标准工资_奖励补助测算7.25 22" xfId="372"/>
    <cellStyle name="差_2009年一般性转移支付标准工资_奖励补助测算7.25 17" xfId="373"/>
    <cellStyle name="差_地方配套按人均增幅控制8.30xl" xfId="374"/>
    <cellStyle name="Accent5 17" xfId="375"/>
    <cellStyle name="Accent5 22" xfId="376"/>
    <cellStyle name="好_2009年一般性转移支付标准工资_奖励补助测算7.25 12" xfId="377"/>
    <cellStyle name="差_M03 2" xfId="378"/>
    <cellStyle name="常规 4 2" xfId="379"/>
    <cellStyle name="差_不用软件计算9.1不考虑经费管理评价xl" xfId="380"/>
    <cellStyle name="통화_BOILER-CO1" xfId="381"/>
    <cellStyle name="好_~4190974 2" xfId="382"/>
    <cellStyle name="Heading 1 2" xfId="383"/>
    <cellStyle name="Standard_AREAS" xfId="384"/>
    <cellStyle name="差_不用软件计算9.1不考虑经费管理评价xl 2" xfId="385"/>
    <cellStyle name="Norma,_laroux_4_营业在建 (2)_E21" xfId="386"/>
    <cellStyle name="好_财政供养人员 3" xfId="387"/>
    <cellStyle name="好_奖励补助测算5.23新 3" xfId="388"/>
    <cellStyle name="差_教育厅提供义务教育及高中教师人数（2009年1月6日） 2" xfId="389"/>
    <cellStyle name="Accent1 - 40%" xfId="390"/>
    <cellStyle name="差_2009年一般性转移支付标准工资_不用软件计算9.1不考虑经费管理评价xl" xfId="391"/>
    <cellStyle name="Output 2" xfId="392"/>
    <cellStyle name="差_财政供养人员" xfId="393"/>
    <cellStyle name="Bad" xfId="394"/>
    <cellStyle name="差_三季度－表二 2" xfId="395"/>
    <cellStyle name="常规 2 3" xfId="396"/>
    <cellStyle name="per.style" xfId="397"/>
    <cellStyle name="好_2007年人员分部门统计表" xfId="398"/>
    <cellStyle name="好_奖励补助测算7.25 (version 1) (version 1) 2" xfId="399"/>
    <cellStyle name="好_2008云南省分县市中小学教职工统计表（教育厅提供） 2" xfId="400"/>
    <cellStyle name="标题 5" xfId="401"/>
    <cellStyle name="好_Book1_3" xfId="402"/>
    <cellStyle name="差_Book1_4" xfId="403"/>
    <cellStyle name="差_2007年人员分部门统计表 2" xfId="404"/>
    <cellStyle name="好_M01-2(州市补助收入)" xfId="405"/>
    <cellStyle name="百分比 2" xfId="406"/>
    <cellStyle name="好 2 2" xfId="407"/>
    <cellStyle name="好_Book1_2" xfId="408"/>
    <cellStyle name="差_Book1_3" xfId="409"/>
    <cellStyle name="好_530623_2006年县级财政报表附表" xfId="410"/>
    <cellStyle name="好_2006年全省财力计算表（中央、决算） 3" xfId="411"/>
    <cellStyle name="好_奖励补助测算7.25 6" xfId="412"/>
    <cellStyle name="差_Book1_2 2 2" xfId="413"/>
    <cellStyle name="Note" xfId="414"/>
    <cellStyle name="Accent3 9" xfId="415"/>
    <cellStyle name="Heading 4" xfId="416"/>
    <cellStyle name="差_车辆通行费减免情况统计表" xfId="417"/>
    <cellStyle name="_20100326高清市院遂宁检察院1080P配置清单26日改" xfId="418"/>
    <cellStyle name="差_2009年一般性转移支付标准工资_奖励补助测算7.25 (version 1) (version 1) 2" xfId="419"/>
    <cellStyle name="gcd 2" xfId="420"/>
    <cellStyle name="常规 6 2" xfId="421"/>
    <cellStyle name="差_2009年一般性转移支付标准工资_奖励补助测算7.25 (version 1) (version 1) 3" xfId="422"/>
    <cellStyle name="差 2" xfId="423"/>
    <cellStyle name="好_高中教师人数（教育厅1.6日提供） 3" xfId="424"/>
    <cellStyle name="Currency1" xfId="425"/>
    <cellStyle name="Accent4 15" xfId="426"/>
    <cellStyle name="Accent4 20" xfId="427"/>
    <cellStyle name="20% - Accent4 2" xfId="428"/>
    <cellStyle name="Input Cells" xfId="429"/>
    <cellStyle name="差_11大理 2" xfId="430"/>
    <cellStyle name="差_2007年检察院案件数 3" xfId="431"/>
    <cellStyle name="差_2009年一般性转移支付标准工资_奖励补助测算5.24冯铸 3" xfId="432"/>
    <cellStyle name="差_00省级(打印) 2" xfId="433"/>
    <cellStyle name="Accent4 - 20% 2" xfId="434"/>
    <cellStyle name="t_HVAC Equipment (3)" xfId="435"/>
    <cellStyle name="差_Book1_1" xfId="436"/>
    <cellStyle name="好_丽江汇总" xfId="437"/>
    <cellStyle name="常规 46" xfId="438"/>
    <cellStyle name="计算 2" xfId="439"/>
    <cellStyle name="小数" xfId="440"/>
    <cellStyle name="差_奖励补助测算5.23新" xfId="441"/>
    <cellStyle name="好_检验表" xfId="442"/>
    <cellStyle name="差_2014年度广西交通科技项目计划表(8.21修改) 3" xfId="443"/>
    <cellStyle name="差_2007年人员分部门统计表 3" xfId="444"/>
    <cellStyle name="Note 2" xfId="445"/>
    <cellStyle name="好_地方配套按人均增幅控制8.30一般预算平均增幅、人均可用财力平均增幅两次控制、社会治安系数调整、案件数调整xl" xfId="446"/>
    <cellStyle name="差_奖励补助测算5.24冯铸" xfId="447"/>
    <cellStyle name="常规 49" xfId="448"/>
    <cellStyle name="差_云南农村义务教育统计表 2" xfId="449"/>
    <cellStyle name="Grey" xfId="450"/>
    <cellStyle name="差_5334_2006年迪庆县级财政报表附表 3" xfId="451"/>
    <cellStyle name="好_2006年基础数据 3" xfId="452"/>
    <cellStyle name="Title 2" xfId="453"/>
    <cellStyle name="差_第五部分(才淼、饶永宏）" xfId="454"/>
    <cellStyle name="差_地方配套按人均增幅控制8.31（调整结案率后）xl 3" xfId="455"/>
    <cellStyle name="Header2" xfId="456"/>
    <cellStyle name="差_1稿 汇总-2014年度广西交通科技项目计划表2014.4.4" xfId="457"/>
    <cellStyle name="差_地方配套按人均增幅控制8.30一般预算平均增幅、人均可用财力平均增幅两次控制、社会治安系数调整、案件数调整xl 3" xfId="458"/>
    <cellStyle name="差_2009年一般性转移支付标准工资_奖励补助测算7.25 12" xfId="459"/>
    <cellStyle name="差_M03" xfId="460"/>
    <cellStyle name="好_5334_2006年迪庆县级财政报表附表 3" xfId="461"/>
    <cellStyle name="Good 3" xfId="462"/>
    <cellStyle name="差_指标四" xfId="463"/>
    <cellStyle name="好_指标四 2" xfId="464"/>
    <cellStyle name="差_地方配套按人均增幅控制8.31（调整结案率后）xl 2" xfId="465"/>
    <cellStyle name="差_Book2" xfId="466"/>
    <cellStyle name="60% - 强调文字颜色 2 2 2" xfId="467"/>
    <cellStyle name="差_2006年全省财力计算表（中央、决算）" xfId="468"/>
    <cellStyle name="no dec" xfId="469"/>
    <cellStyle name="Accent1 19" xfId="470"/>
    <cellStyle name="Accent1 24" xfId="471"/>
    <cellStyle name="好_2009年一般性转移支付标准工资_不用软件计算9.1不考虑经费管理评价xl" xfId="472"/>
    <cellStyle name="差_0502通海县" xfId="473"/>
    <cellStyle name="t" xfId="474"/>
    <cellStyle name="差_历年教师人数 2" xfId="475"/>
    <cellStyle name="Pourcentage_pldt" xfId="476"/>
    <cellStyle name="差_Book1 2" xfId="477"/>
    <cellStyle name="_ET_STYLE_NoName_00_" xfId="478"/>
    <cellStyle name="好_2、土地面积、人口、粮食产量基本情况" xfId="479"/>
    <cellStyle name="好_检验表（调整后） 2" xfId="480"/>
    <cellStyle name="霓付 [0]_ +Foil &amp; -FOIL &amp; PAPER" xfId="481"/>
    <cellStyle name="好_地方配套按人均增幅控制8.30一般预算平均增幅、人均可用财力平均增幅两次控制、社会治安系数调整、案件数调整xl 2" xfId="482"/>
    <cellStyle name="好_第一部分：综合全" xfId="483"/>
    <cellStyle name="常规 19" xfId="484"/>
    <cellStyle name="好_地方配套按人均增幅控制8.31（调整结案率后）xl 2" xfId="485"/>
    <cellStyle name="Mon閠aire_!!!GO" xfId="486"/>
    <cellStyle name="好_奖励补助测算5.22测试 3" xfId="487"/>
    <cellStyle name="已访问的超链接" xfId="488" builtinId="9"/>
    <cellStyle name="好_2009年一般性转移支付标准工资_奖励补助测算7.25 6" xfId="489"/>
    <cellStyle name="差_县级基础数据 2" xfId="490"/>
    <cellStyle name="差_县级基础数据" xfId="491"/>
    <cellStyle name="Accent4 10" xfId="492"/>
    <cellStyle name="差_县级公安机关公用经费标准奖励测算方案（定稿）" xfId="493"/>
    <cellStyle name="差_下半年禁吸戒毒经费1000万元 2" xfId="494"/>
    <cellStyle name="差_下半年禁毒办案经费分配2544.3万元" xfId="495"/>
    <cellStyle name="差_三季度－表二" xfId="496"/>
    <cellStyle name="差_2009年一般性转移支付标准工资_奖励补助测算7.25 (version 1) (version 1)" xfId="497"/>
    <cellStyle name="60% - 强调文字颜色 5" xfId="498" builtinId="48"/>
    <cellStyle name="汇总 2" xfId="499"/>
    <cellStyle name="差_奖励补助测算7.25 2" xfId="500"/>
    <cellStyle name="差_教育厅提供义务教育及高中教师人数（2009年1月6日）" xfId="501"/>
    <cellStyle name="差_文体广播部门" xfId="502"/>
    <cellStyle name="Accent5 4" xfId="503"/>
    <cellStyle name="差_教师绩效工资测算表（离退休按各地上报数测算）2009年1月1日" xfId="504"/>
    <cellStyle name="差_奖励补助测算7.25 5" xfId="505"/>
    <cellStyle name="Accent2 - 20% 2" xfId="506"/>
    <cellStyle name="Accent6 2" xfId="507"/>
    <cellStyle name="标题 2 2" xfId="508"/>
    <cellStyle name="差_00省级(打印)" xfId="509"/>
    <cellStyle name="钎霖_4岿角利" xfId="510"/>
    <cellStyle name="差_历年教师人数" xfId="511"/>
    <cellStyle name="差_2006年分析表 2" xfId="512"/>
    <cellStyle name="好_1稿 汇总-2014年度广西交通科技项目计划表2014.4.4" xfId="513"/>
    <cellStyle name="常规 48" xfId="514"/>
    <cellStyle name="标题 1" xfId="515" builtinId="16"/>
    <cellStyle name="好_2009年一般性转移支付标准工资 3" xfId="516"/>
    <cellStyle name="好_05玉溪" xfId="517"/>
    <cellStyle name="Accent5 7" xfId="518"/>
    <cellStyle name="Accent5 3" xfId="519"/>
    <cellStyle name="Accent5 2" xfId="520"/>
    <cellStyle name="标题 1 2" xfId="521"/>
    <cellStyle name="Accent6_Book1" xfId="522"/>
    <cellStyle name="差_2009年一般性转移支付标准工资_地方配套按人均增幅控制8.30一般预算平均增幅、人均可用财力平均增幅两次控制、社会治安系数调整、案件数调整xl 2" xfId="523"/>
    <cellStyle name="好_2009年一般性转移支付标准工资_奖励补助测算7.25 10" xfId="524"/>
    <cellStyle name="Accent5 20" xfId="525"/>
    <cellStyle name="Accent5 15" xfId="526"/>
    <cellStyle name="差_汇总-县级财政报表附表" xfId="527"/>
    <cellStyle name="Accent5 14" xfId="528"/>
    <cellStyle name="Accent5 13" xfId="529"/>
    <cellStyle name="Accent5 11" xfId="530"/>
    <cellStyle name="Mon閠aire [0]_!!!GO" xfId="531"/>
    <cellStyle name="Accent5 10" xfId="532"/>
    <cellStyle name="Accent5 - 40% 2" xfId="533"/>
    <cellStyle name="差_2009年一般性转移支付标准工资_地方配套按人均增幅控制8.30xl" xfId="534"/>
    <cellStyle name="Accent4 8" xfId="535"/>
    <cellStyle name="差_2009年一般性转移支付标准工资_~4190974" xfId="536"/>
    <cellStyle name="40% - Accent3 2" xfId="537"/>
    <cellStyle name="Accent4 7" xfId="538"/>
    <cellStyle name="差_第一部分：综合全" xfId="539"/>
    <cellStyle name="差_高中教师人数（教育厅1.6日提供）" xfId="540"/>
    <cellStyle name="Accent4 14" xfId="541"/>
    <cellStyle name="Accent4 12" xfId="542"/>
    <cellStyle name="好_指标五 2" xfId="543"/>
    <cellStyle name="好_高中教师人数（教育厅1.6日提供） 2" xfId="544"/>
    <cellStyle name="好_M03" xfId="545"/>
    <cellStyle name="好_2006年在职人员情况" xfId="546"/>
    <cellStyle name="强调文字颜色 4" xfId="547" builtinId="41"/>
    <cellStyle name="20% - Accent6" xfId="548"/>
    <cellStyle name="好_2006年分析表 2" xfId="549"/>
    <cellStyle name="差_2006年基础数据 3" xfId="550"/>
    <cellStyle name="Accent3 13" xfId="551"/>
    <cellStyle name="差_2009年一般性转移支付标准工资_地方配套按人均增幅控制8.30xl 2" xfId="552"/>
    <cellStyle name="Accent3 11" xfId="553"/>
    <cellStyle name="差_2009年一般性转移支付标准工资_地方配套按人均增幅控制8.31（调整结案率后）xl 3" xfId="554"/>
    <cellStyle name="통화 [0]_BOILER-CO1" xfId="555"/>
    <cellStyle name="Accent3 - 60%" xfId="556"/>
    <cellStyle name="标题 3 2" xfId="557"/>
    <cellStyle name="差_县级公安机关公用经费标准奖励测算方案（定稿） 3" xfId="558"/>
    <cellStyle name="Accent6 8" xfId="559"/>
    <cellStyle name="t_HVAC Equipment (3) 2 2" xfId="560"/>
    <cellStyle name="强调文字颜色 2" xfId="561" builtinId="33"/>
    <cellStyle name="Accent6 - 20% 2" xfId="562"/>
    <cellStyle name="Accent2 8" xfId="563"/>
    <cellStyle name="40% - Accent1 2" xfId="564"/>
    <cellStyle name="Accent6 - 60%" xfId="565"/>
    <cellStyle name="差_0502通海县 3" xfId="566"/>
    <cellStyle name="好_车辆通行费减免情况统计表" xfId="567"/>
    <cellStyle name="好_财政供养人员" xfId="568"/>
    <cellStyle name="Accent2 4" xfId="569"/>
    <cellStyle name="好_2009年一般性转移支付标准工资_奖励补助测算7.25 4" xfId="570"/>
    <cellStyle name="Accent2 21" xfId="571"/>
    <cellStyle name="Accent2 16" xfId="572"/>
    <cellStyle name="好_基础数据分析" xfId="573"/>
    <cellStyle name="40% - Accent1 3" xfId="574"/>
    <cellStyle name="Accent2 9" xfId="575"/>
    <cellStyle name="常规 2 4 2" xfId="576"/>
    <cellStyle name="Accent6 - 40% 2" xfId="577"/>
    <cellStyle name="好" xfId="578" builtinId="26"/>
    <cellStyle name="콤마_BOILER-CO1" xfId="579"/>
    <cellStyle name="Accent2 13" xfId="580"/>
    <cellStyle name="货币[0]" xfId="581" builtinId="7"/>
    <cellStyle name="差_奖励补助测算7.25" xfId="582"/>
    <cellStyle name="Accent2 12" xfId="583"/>
    <cellStyle name="差_2009年一般性转移支付标准工资_奖励补助测算7.25 19" xfId="584"/>
    <cellStyle name="差_2009年一般性转移支付标准工资_奖励补助测算7.25 24" xfId="585"/>
    <cellStyle name="差_2009年一般性转移支付标准工资_奖励补助测算7.25 7" xfId="586"/>
    <cellStyle name="好_奖励补助测算7.25 21" xfId="587"/>
    <cellStyle name="好_奖励补助测算7.25 16" xfId="588"/>
    <cellStyle name="好_汇总-县级财政报表附表 2" xfId="589"/>
    <cellStyle name="强调文字颜色 6 2" xfId="590"/>
    <cellStyle name="Accent3 20" xfId="591"/>
    <cellStyle name="Accent3 15" xfId="592"/>
    <cellStyle name="Accent2 - 60% 2" xfId="593"/>
    <cellStyle name="Accent2 - 60%" xfId="594"/>
    <cellStyle name="差_财政供养人员 3" xfId="595"/>
    <cellStyle name="Accent6 - 60% 2" xfId="596"/>
    <cellStyle name="Accent2 - 20%" xfId="597"/>
    <cellStyle name="Accent1_Book1" xfId="598"/>
    <cellStyle name="Accent6 12" xfId="599"/>
    <cellStyle name="Accent1 3" xfId="600"/>
    <cellStyle name="Heading 3" xfId="601"/>
    <cellStyle name="差_2、土地面积、人口、粮食产量基本情况" xfId="602"/>
    <cellStyle name="Accent1 2" xfId="603"/>
    <cellStyle name="Accent2 2" xfId="604"/>
    <cellStyle name="Heading 2" xfId="605"/>
    <cellStyle name="差_5334_2006年迪庆县级财政报表附表" xfId="606"/>
    <cellStyle name="差_奖励补助测算7.25 24" xfId="607"/>
    <cellStyle name="差_奖励补助测算7.25 19" xfId="608"/>
    <cellStyle name="汇总" xfId="609" builtinId="25"/>
    <cellStyle name="差_汇总 2" xfId="610"/>
    <cellStyle name="20% - 强调文字颜色 1 2" xfId="611"/>
    <cellStyle name="Accent1 23" xfId="612"/>
    <cellStyle name="Accent1 18" xfId="613"/>
    <cellStyle name="Input 18" xfId="614"/>
    <cellStyle name="Input 23" xfId="615"/>
    <cellStyle name="差_~5676413 3" xfId="616"/>
    <cellStyle name="差_2009年一般性转移支付标准工资_地方配套按人均增幅控制8.30一般预算平均增幅、人均可用财力平均增幅两次控制、社会治安系数调整、案件数调整xl 3" xfId="617"/>
    <cellStyle name="差_检验表" xfId="618"/>
    <cellStyle name="Accent1 - 60% 2" xfId="619"/>
    <cellStyle name="Accent5" xfId="620"/>
    <cellStyle name="Accent4 2" xfId="621"/>
    <cellStyle name="sstot" xfId="622"/>
    <cellStyle name="20% - 强调文字颜色 2 2" xfId="623"/>
    <cellStyle name="差_指标五" xfId="624"/>
    <cellStyle name="Linked Cells 2" xfId="625"/>
    <cellStyle name="20% - 强调文字颜色 3 2" xfId="626"/>
    <cellStyle name="检查单元格" xfId="627" builtinId="23"/>
    <cellStyle name="40% - 强调文字颜色 2 2 2" xfId="628"/>
    <cellStyle name="差_奖励补助测算7.23 2" xfId="629"/>
    <cellStyle name="差_高中教师人数（教育厅1.6日提供） 3" xfId="630"/>
    <cellStyle name="好_2009年一般性转移支付标准工资_地方配套按人均增幅控制8.31（调整结案率后）xl 2" xfId="631"/>
    <cellStyle name="强调文字颜色 1" xfId="632" builtinId="29"/>
    <cellStyle name="差_丽江汇总 2" xfId="633"/>
    <cellStyle name="强调文字颜色 1 2 2" xfId="634"/>
    <cellStyle name="Accent2 3" xfId="635"/>
    <cellStyle name="好_奖励补助测算5.23新 2" xfId="636"/>
    <cellStyle name="差_教师绩效工资测算表（离退休按各地上报数测算）2009年1月1日 2" xfId="637"/>
    <cellStyle name="标题 4 2" xfId="638"/>
    <cellStyle name="好_2006年基础数据 2" xfId="639"/>
    <cellStyle name="输入" xfId="640" builtinId="20"/>
    <cellStyle name="60% - Accent3" xfId="641"/>
    <cellStyle name="40% - 强调文字颜色 6" xfId="642" builtinId="51"/>
    <cellStyle name="20% - 强调文字颜色 6" xfId="643" builtinId="50"/>
    <cellStyle name="差_2006年全省财力计算表（中央、决算） 3" xfId="644"/>
    <cellStyle name="差_奖励补助测算7.25 3" xfId="645"/>
    <cellStyle name="千位_ 方正PC" xfId="646"/>
    <cellStyle name="Accent1 14" xfId="647"/>
    <cellStyle name="好_5334_2006年迪庆县级财政报表附表" xfId="648"/>
    <cellStyle name="Accent3 5" xfId="649"/>
    <cellStyle name="差_2006年水利统计指标统计表 3" xfId="650"/>
    <cellStyle name="Comma [0] 2 2" xfId="651"/>
    <cellStyle name="强调文字颜色 5" xfId="652" builtinId="45"/>
    <cellStyle name="超链接 2 2" xfId="653"/>
    <cellStyle name="差_2007年检察院案件数" xfId="654"/>
    <cellStyle name="差_2014年度广西交通科技项目计划表(8.21修改)" xfId="655"/>
    <cellStyle name="Accent5 12" xfId="656"/>
    <cellStyle name="Calculation" xfId="657"/>
    <cellStyle name="40% - Accent6 3" xfId="658"/>
    <cellStyle name="链接单元格 2" xfId="659"/>
    <cellStyle name="好_奖励补助测算7.23 3" xfId="660"/>
    <cellStyle name="好_2009年一般性转移支付标准工资_奖励补助测算7.25 14" xfId="661"/>
    <cellStyle name="Accent5 24" xfId="662"/>
    <cellStyle name="Accent5 19" xfId="663"/>
    <cellStyle name="_附件1：经营性日常管养经费预算表" xfId="664"/>
    <cellStyle name="Accent4 11" xfId="665"/>
    <cellStyle name="解释性文本" xfId="666" builtinId="53"/>
    <cellStyle name="差_城建部门 2" xfId="667"/>
    <cellStyle name="好_不用软件计算9.1不考虑经费管理评价xl 3" xfId="668"/>
    <cellStyle name="Explanatory Text 2" xfId="669"/>
    <cellStyle name="20% - 强调文字颜色 1" xfId="670" builtinId="30"/>
    <cellStyle name="强调文字颜色 2 2" xfId="671"/>
    <cellStyle name="千位分隔" xfId="672" builtinId="3"/>
    <cellStyle name="_广西分行营业费用和资产分解实施细" xfId="673"/>
    <cellStyle name="好_2006年水利统计指标统计表 3" xfId="674"/>
    <cellStyle name="差_下半年禁毒办案经费分配2544.3万元 2" xfId="675"/>
    <cellStyle name="20% - 强调文字颜色 2" xfId="676" builtinId="34"/>
    <cellStyle name="好_财政支出对上级的依赖程度" xfId="677"/>
    <cellStyle name="超链接" xfId="678" builtinId="8"/>
    <cellStyle name="40% - Accent1" xfId="679"/>
    <cellStyle name="60% - 强调文字颜色 6" xfId="680" builtinId="52"/>
    <cellStyle name="好_2009年一般性转移支付标准工资_地方配套按人均增幅控制8.30xl 2" xfId="681"/>
    <cellStyle name="差_奖励补助测算7.25 8" xfId="682"/>
    <cellStyle name="差_下半年禁吸戒毒经费1000万元" xfId="683"/>
    <cellStyle name="差_03昭通 3" xfId="684"/>
    <cellStyle name="20% - Accent6 2" xfId="685"/>
    <cellStyle name="20% - 强调文字颜色 3" xfId="686" builtinId="38"/>
    <cellStyle name="60% - 强调文字颜色 3 2 2" xfId="687"/>
    <cellStyle name="20% - Accent1 2" xfId="688"/>
    <cellStyle name="20% - 强调文字颜色 4" xfId="689" builtinId="42"/>
    <cellStyle name="好_车辆通行费减免情况统计表 2" xfId="690"/>
    <cellStyle name="好_财政供养人员 2" xfId="691"/>
    <cellStyle name="差_奖励补助测算5.22测试 2" xfId="692"/>
    <cellStyle name="标题 3" xfId="693" builtinId="18"/>
    <cellStyle name="表标题 2" xfId="694"/>
    <cellStyle name="40% - 强调文字颜色 1 2 2" xfId="695"/>
    <cellStyle name="货币" xfId="696" builtinId="4"/>
    <cellStyle name="Output" xfId="697"/>
    <cellStyle name="Input 20" xfId="698"/>
    <cellStyle name="Input 15" xfId="699"/>
    <cellStyle name="Accent1 15" xfId="700"/>
    <cellStyle name="Accent1 20" xfId="701"/>
    <cellStyle name="好_奖励补助测算7.25" xfId="702"/>
    <cellStyle name="Accent3 12" xfId="703"/>
    <cellStyle name="差_2006年基础数据 2" xfId="704"/>
    <cellStyle name="千位分隔[0]" xfId="705" builtinId="6"/>
    <cellStyle name="好_2007年人员分部门统计表 2" xfId="706"/>
    <cellStyle name="_ET_STYLE_NoName_00__Book1_2" xfId="707"/>
    <cellStyle name="常规 2 3 2" xfId="708"/>
    <cellStyle name="60% - Accent2" xfId="709"/>
    <cellStyle name="Accent4 23" xfId="710"/>
    <cellStyle name="Accent4 18" xfId="711"/>
    <cellStyle name="40% - 强调文字颜色 3" xfId="712" builtinId="39"/>
    <cellStyle name="Accent3 3" xfId="713"/>
    <cellStyle name="差_教育厅提供义务教育及高中教师人数（2009年1月6日） 3" xfId="714"/>
    <cellStyle name="Accent1 4" xfId="715"/>
    <cellStyle name="链接单元格" xfId="716" builtinId="24"/>
    <cellStyle name="差_2009年一般性转移支付标准工资 3" xfId="717"/>
    <cellStyle name="Accent3 23" xfId="718"/>
    <cellStyle name="Accent3 18" xfId="719"/>
    <cellStyle name="常规 12" xfId="720"/>
    <cellStyle name="40% - Accent6" xfId="721"/>
    <cellStyle name="0,0_x000d__x000a_NA_x000d__x000a_" xfId="722"/>
    <cellStyle name="好_奖励补助测算7.25 7" xfId="723"/>
    <cellStyle name="适中" xfId="724" builtinId="28"/>
    <cellStyle name="千位分隔[0] 2 2 2" xfId="725"/>
    <cellStyle name="20% - Accent3" xfId="726"/>
    <cellStyle name="Accent4 24" xfId="727"/>
    <cellStyle name="Accent4 19" xfId="728"/>
    <cellStyle name="40% - 强调文字颜色 4" xfId="729" builtinId="43"/>
    <cellStyle name="Accent3 4" xfId="730"/>
    <cellStyle name="Accent1 11" xfId="731"/>
    <cellStyle name="Input 11" xfId="732"/>
    <cellStyle name="差_奖励补助测算5.22测试 3" xfId="733"/>
    <cellStyle name="好_2006年基础数据" xfId="734"/>
    <cellStyle name="标题 4" xfId="735" builtinId="19"/>
    <cellStyle name="Dollar (zero dec)" xfId="736"/>
    <cellStyle name="差_00省级(定稿) 2" xfId="737"/>
    <cellStyle name="差_Book2 2" xfId="738"/>
    <cellStyle name="好_530623_2006年县级财政报表附表 2" xfId="739"/>
    <cellStyle name="好_奖励补助测算5.24冯铸 3" xfId="740"/>
    <cellStyle name="好_县级公安机关公用经费标准奖励测算方案（定稿）" xfId="741"/>
    <cellStyle name="强调文字颜色 5 2 2" xfId="742"/>
    <cellStyle name="Accent2 14" xfId="743"/>
    <cellStyle name="好_卫生部门" xfId="744"/>
    <cellStyle name="PSSpacer" xfId="745"/>
    <cellStyle name="40% - 强调文字颜色 4 2" xfId="746"/>
    <cellStyle name="好_2009年一般性转移支付标准工资_奖励补助测算7.25 8" xfId="747"/>
    <cellStyle name="40% - 强调文字颜色 1" xfId="748" builtinId="31"/>
    <cellStyle name="_弱电系统设备配置报价清单" xfId="749"/>
    <cellStyle name="差_2009年一般性转移支付标准工资_奖励补助测算7.25 3" xfId="750"/>
    <cellStyle name="强调 3" xfId="751"/>
    <cellStyle name="差_2009年一般性转移支付标准工资_奖励补助测算7.25 20" xfId="752"/>
    <cellStyle name="差_2009年一般性转移支付标准工资_奖励补助测算7.25 15" xfId="753"/>
    <cellStyle name="好_奖励补助测算7.25 12" xfId="754"/>
    <cellStyle name="60% - 强调文字颜色 1 2" xfId="755"/>
    <cellStyle name="常规 2 2_Sheet1" xfId="756"/>
    <cellStyle name="千位分隔[0] 2 4" xfId="757"/>
    <cellStyle name="60% - 强调文字颜色 2" xfId="758" builtinId="36"/>
    <cellStyle name="差_奖励补助测算5.22测试" xfId="759"/>
    <cellStyle name="40% - 强调文字颜色 2" xfId="760" builtinId="35"/>
    <cellStyle name="Accent3 2" xfId="761"/>
    <cellStyle name="Accent3 - 20%" xfId="762"/>
    <cellStyle name="标题 2" xfId="763" builtinId="17"/>
    <cellStyle name="Accent3 24" xfId="764"/>
    <cellStyle name="Accent3 19" xfId="765"/>
    <cellStyle name="常规 13" xfId="766"/>
    <cellStyle name="强调文字颜色 3" xfId="767" builtinId="37"/>
    <cellStyle name="_ET_STYLE_NoName_00__Sheet3" xfId="768"/>
    <cellStyle name="Accent5 - 60% 2" xfId="769"/>
    <cellStyle name="Accent2 10" xfId="770"/>
    <cellStyle name="差_奖励补助测算7.23" xfId="771"/>
    <cellStyle name="Accent3 - 60% 2" xfId="772"/>
    <cellStyle name="60% - 强调文字颜色 3 2" xfId="773"/>
    <cellStyle name="20% - Accent1" xfId="774"/>
    <cellStyle name="好_2009年一般性转移支付标准工资_奖励补助测算5.23新 3" xfId="775"/>
    <cellStyle name="差" xfId="776" builtinId="27"/>
    <cellStyle name="好_00省级(打印) 2" xfId="777"/>
    <cellStyle name="Accent2 - 40% 2" xfId="778"/>
    <cellStyle name="Accent2 22" xfId="779"/>
    <cellStyle name="Accent2 17" xfId="780"/>
    <cellStyle name="差_奖励补助测算7.25 (version 1) (version 1)" xfId="781"/>
    <cellStyle name="Accent2" xfId="782"/>
    <cellStyle name="Input Cells 2" xfId="783"/>
    <cellStyle name="Input 14" xfId="784"/>
    <cellStyle name="差_2009年一般性转移支付标准工资_地方配套按人均增幅控制8.31（调整结案率后）xl" xfId="785"/>
    <cellStyle name="Accent4 - 60% 2" xfId="786"/>
    <cellStyle name="Comma_!!!GO" xfId="787"/>
    <cellStyle name="args.style" xfId="788"/>
    <cellStyle name="Valuta (0)_laroux" xfId="789"/>
    <cellStyle name="40% - 强调文字颜色 5 2 2" xfId="790"/>
    <cellStyle name="Accent5 - 40%" xfId="791"/>
    <cellStyle name="好_下半年禁毒办案经费分配2544.3万元" xfId="792"/>
    <cellStyle name="Accent3 - 40%" xfId="793"/>
    <cellStyle name="好_县级公安机关公用经费标准奖励测算方案（定稿） 3" xfId="794"/>
    <cellStyle name="60% - Accent6 3" xfId="795"/>
    <cellStyle name="好_05玉溪 2" xfId="796"/>
    <cellStyle name="捠壿 [0.00]_Region Orders (2)" xfId="797"/>
    <cellStyle name="好_下半年禁吸戒毒经费1000万元 3" xfId="798"/>
    <cellStyle name="Accent4 4" xfId="799"/>
    <cellStyle name="Accent4 - 20%" xfId="800"/>
    <cellStyle name="差_2009年一般性转移支付标准工资_~5676413" xfId="801"/>
    <cellStyle name="表标题" xfId="802"/>
    <cellStyle name="40% - 强调文字颜色 1 2" xfId="803"/>
    <cellStyle name="烹拳 [0]_ +Foil &amp; -FOIL &amp; PAPER" xfId="804"/>
    <cellStyle name="20% - 强调文字颜色 6 2" xfId="805"/>
    <cellStyle name="好_奖励补助测算7.25 (version 1) (version 1)" xfId="806"/>
    <cellStyle name="Accent2 18" xfId="807"/>
    <cellStyle name="Accent2 23" xfId="808"/>
    <cellStyle name="Accent1 9" xfId="809"/>
    <cellStyle name="好_县级公安机关公用经费标准奖励测算方案（定稿） 2" xfId="810"/>
    <cellStyle name="好_奖励补助测算7.23" xfId="811"/>
    <cellStyle name="Accent3 10" xfId="812"/>
    <cellStyle name="数字" xfId="813"/>
    <cellStyle name="_附表4：ERPF系统总行部门、明细条线、大类产品对照表" xfId="814"/>
    <cellStyle name="差_0502通海县 2" xfId="815"/>
    <cellStyle name="t 2" xfId="816"/>
    <cellStyle name="差_下半年禁吸戒毒经费1000万元 3" xfId="817"/>
    <cellStyle name="Accent6 - 40%" xfId="818"/>
    <cellStyle name="Input 9" xfId="819"/>
    <cellStyle name="差_奖励补助测算7.25 17" xfId="820"/>
    <cellStyle name="差_奖励补助测算7.25 22" xfId="821"/>
    <cellStyle name="20% - 强调文字颜色 5" xfId="822" builtinId="46"/>
    <cellStyle name="差_2009年一般性转移支付标准工资_~5676413 3" xfId="823"/>
    <cellStyle name="差_2006年全省财力计算表（中央、决算） 2" xfId="824"/>
    <cellStyle name="_ET_STYLE_NoName_00__Book1" xfId="825"/>
    <cellStyle name="好_奖励补助测算5.24冯铸" xfId="826"/>
    <cellStyle name="好_Book1" xfId="827"/>
    <cellStyle name="40% - Accent3 3" xfId="828"/>
    <cellStyle name="差_2、土地面积、人口、粮食产量基本情况 2" xfId="829"/>
    <cellStyle name="Heading 3 2" xfId="830"/>
    <cellStyle name="Input 3" xfId="831"/>
    <cellStyle name="差_奖励补助测算7.25 11" xfId="832"/>
    <cellStyle name="Accent6 23" xfId="833"/>
    <cellStyle name="Accent6 18" xfId="834"/>
    <cellStyle name="Good 2" xfId="835"/>
    <cellStyle name="好_5334_2006年迪庆县级财政报表附表 2" xfId="836"/>
    <cellStyle name="40% - Accent2" xfId="837"/>
    <cellStyle name="好_0502通海县 2" xfId="838"/>
    <cellStyle name="好_2009年一般性转移支付标准工资_地方配套按人均增幅控制8.30一般预算平均增幅、人均可用财力平均增幅两次控制、社会治安系数调整、案件数调整xl 2" xfId="839"/>
    <cellStyle name="差_奖励补助测算7.25 6" xfId="840"/>
    <cellStyle name="Accent4 - 40% 2" xfId="841"/>
    <cellStyle name="千位分隔 2 4" xfId="842"/>
    <cellStyle name="Output 3" xfId="843"/>
    <cellStyle name="适中 2" xfId="844"/>
    <cellStyle name="寘嬫愗傝 [0.00]_Region Orders (2)" xfId="845"/>
    <cellStyle name="好_财政支出对上级的依赖程度 2" xfId="846"/>
    <cellStyle name="Accent6 10" xfId="847"/>
    <cellStyle name="超链接 2" xfId="848"/>
    <cellStyle name="差_丽江汇总" xfId="849"/>
    <cellStyle name="强调文字颜色 1 2" xfId="850"/>
    <cellStyle name="差_城建部门" xfId="851"/>
    <cellStyle name="Accent2 20" xfId="852"/>
    <cellStyle name="Accent2 15" xfId="853"/>
    <cellStyle name="好_2007年人员分部门统计表 3" xfId="854"/>
    <cellStyle name="_ET_STYLE_NoName_00__Book1_3" xfId="855"/>
    <cellStyle name="Accent2 - 40%" xfId="856"/>
    <cellStyle name="好_00省级(打印)" xfId="857"/>
    <cellStyle name="Accent1 - 40% 2" xfId="858"/>
    <cellStyle name="常规 2 4" xfId="859"/>
    <cellStyle name="差_三季度－表二 3" xfId="860"/>
    <cellStyle name="差_2009年一般性转移支付标准工资_奖励补助测算7.25 8" xfId="861"/>
    <cellStyle name="好_奖励补助测算7.25 22" xfId="862"/>
    <cellStyle name="好_奖励补助测算7.25 17" xfId="863"/>
    <cellStyle name="差_03昭通 2" xfId="864"/>
    <cellStyle name="Accent3 7" xfId="865"/>
    <cellStyle name="好_2014年度广西交通科技项目计划表(8.21修改) 3" xfId="866"/>
    <cellStyle name="好_Book1_3 3" xfId="867"/>
    <cellStyle name="好_高中教师人数（教育厅1.6日提供）" xfId="868"/>
    <cellStyle name="好_指标五" xfId="869"/>
    <cellStyle name="好_基础数据分析 2" xfId="870"/>
    <cellStyle name="好_历年教师人数" xfId="871"/>
    <cellStyle name="好_奖励补助测算7.23 2" xfId="872"/>
    <cellStyle name="数字 2" xfId="873"/>
    <cellStyle name="好_0502通海县" xfId="874"/>
    <cellStyle name="好_奖励补助测算7.25 19" xfId="875"/>
    <cellStyle name="好_奖励补助测算7.25 24" xfId="876"/>
    <cellStyle name="好_奖励补助测算7.25 2" xfId="877"/>
    <cellStyle name="千位分隔[0] 2" xfId="878"/>
    <cellStyle name="强调文字颜色 4 2 2" xfId="879"/>
    <cellStyle name="好_2009年一般性转移支付标准工资_奖励补助测算7.25 5" xfId="880"/>
    <cellStyle name="千位[0]_ 方正PC" xfId="881"/>
    <cellStyle name="差_奖励补助测算7.25 (version 1) (version 1) 3" xfId="882"/>
    <cellStyle name="输出 2 2" xfId="883"/>
    <cellStyle name="差_~5676413 2" xfId="884"/>
    <cellStyle name="Input 22" xfId="885"/>
    <cellStyle name="Input 17" xfId="886"/>
    <cellStyle name="Accent1 17" xfId="887"/>
    <cellStyle name="Accent1 22" xfId="888"/>
    <cellStyle name="强调 1 2" xfId="889"/>
    <cellStyle name="好_奖励补助测算7.25 3" xfId="890"/>
    <cellStyle name="好_05玉溪 3" xfId="891"/>
    <cellStyle name="好_教育厅提供义务教育及高中教师人数（2009年1月6日） 2" xfId="892"/>
    <cellStyle name="好_2007年可用财力" xfId="893"/>
    <cellStyle name="好_历年教师人数 2" xfId="894"/>
    <cellStyle name="烹拳_ +Foil &amp; -FOIL &amp; PAPER" xfId="895"/>
    <cellStyle name="好_教育厅提供义务教育及高中教师人数（2009年1月6日） 3" xfId="896"/>
    <cellStyle name="好_业务工作量指标 3" xfId="897"/>
    <cellStyle name="差_地方配套按人均增幅控制8.30一般预算平均增幅、人均可用财力平均增幅两次控制、社会治安系数调整、案件数调整xl 2" xfId="898"/>
    <cellStyle name="好_云南农村义务教育统计表 2" xfId="899"/>
    <cellStyle name="好_2009年一般性转移支付标准工资_不用软件计算9.1不考虑经费管理评价xl 3" xfId="900"/>
    <cellStyle name="检查单元格 2 2" xfId="901"/>
    <cellStyle name="常规 2 5 2" xfId="902"/>
    <cellStyle name="常规 2" xfId="903"/>
    <cellStyle name="好_义务教育阶段教职工人数（教育厅提供最终）" xfId="904"/>
    <cellStyle name="强调文字颜色 3 2 2" xfId="905"/>
    <cellStyle name="好_云南省2008年中小学教职工情况（教育厅提供20090101加工整理）" xfId="906"/>
    <cellStyle name="差_2007年人员分部门统计表" xfId="907"/>
    <cellStyle name="常规 18" xfId="908"/>
    <cellStyle name="好_2006年水利统计指标统计表 2" xfId="909"/>
    <cellStyle name="Valuta_laroux" xfId="910"/>
    <cellStyle name="好_云南省2008年转移支付测算——州市本级考核部分及政策性测算 2" xfId="911"/>
    <cellStyle name="好_~4190974" xfId="912"/>
    <cellStyle name="好_云南省2008年转移支付测算——州市本级考核部分及政策性测算 3" xfId="913"/>
    <cellStyle name="好_2009年一般性转移支付标准工资_奖励补助测算5.24冯铸" xfId="914"/>
    <cellStyle name="好_检验表 2" xfId="915"/>
    <cellStyle name="差_2008云南省分县市中小学教职工统计表（教育厅提供） 3" xfId="916"/>
    <cellStyle name="好_2014年度广西交通科技项目计划表(8.21修改)" xfId="917"/>
    <cellStyle name="差_高中教师人数（教育厅1.6日提供） 2" xfId="918"/>
    <cellStyle name="差_第一部分：综合全 2" xfId="919"/>
    <cellStyle name="Accent6 11" xfId="920"/>
    <cellStyle name="好_奖励补助测算5.22测试" xfId="921"/>
    <cellStyle name="표준_0N-HANDLING " xfId="922"/>
    <cellStyle name="霓付_ +Foil &amp; -FOIL &amp; PAPER" xfId="923"/>
    <cellStyle name="差_奖励补助测算7.25 9" xfId="924"/>
    <cellStyle name="好_奖励补助测算5.24冯铸 2" xfId="925"/>
    <cellStyle name="20% - 强调文字颜色 5 2" xfId="926"/>
    <cellStyle name="好_2007年检察院案件数" xfId="927"/>
    <cellStyle name="好_Book2" xfId="928"/>
    <cellStyle name="好_2、土地面积、人口、粮食产量基本情况 3" xfId="929"/>
    <cellStyle name="好_530629_2006年县级财政报表附表" xfId="930"/>
    <cellStyle name="差_0605石屏县 3" xfId="931"/>
    <cellStyle name="好_2009年一般性转移支付标准工资_奖励补助测算7.25 3" xfId="932"/>
    <cellStyle name="普通_ 白土" xfId="933"/>
    <cellStyle name="Accent3 - 40% 2" xfId="934"/>
    <cellStyle name="常规 4" xfId="935"/>
    <cellStyle name="千分位[0]_ 白土" xfId="936"/>
    <cellStyle name="Accent5 5" xfId="937"/>
    <cellStyle name="好_卫生部门 3" xfId="938"/>
    <cellStyle name="千位分隔 2" xfId="939"/>
    <cellStyle name="好_城建部门" xfId="940"/>
    <cellStyle name="好_2009年一般性转移支付标准工资_奖励补助测算5.23新 2" xfId="941"/>
    <cellStyle name="常规 2 2 3" xfId="942"/>
    <cellStyle name="好_地方配套按人均增幅控制8.30一般预算平均增幅、人均可用财力平均增幅两次控制、社会治安系数调整、案件数调整xl 3" xfId="943"/>
    <cellStyle name="好_2009年一般性转移支付标准工资_奖励补助测算7.23 3" xfId="944"/>
    <cellStyle name="常规 2 2 2" xfId="945"/>
    <cellStyle name="好_文体广播部门 2" xfId="946"/>
    <cellStyle name="千位分隔 2 2" xfId="947"/>
    <cellStyle name="好_下半年禁吸戒毒经费1000万元" xfId="948"/>
    <cellStyle name="常规 8" xfId="949"/>
    <cellStyle name="好_城建部门 2" xfId="950"/>
    <cellStyle name="千位分隔 2 2 2" xfId="951"/>
    <cellStyle name="好_2009年一般性转移支付标准工资_奖励补助测算7.25 (version 1) (version 1)" xfId="952"/>
    <cellStyle name="差_2009年一般性转移支付标准工资_奖励补助测算5.24冯铸" xfId="953"/>
    <cellStyle name="Accent5 - 20%" xfId="954"/>
    <cellStyle name="40% - 强调文字颜色 4 2 2" xfId="955"/>
    <cellStyle name="千位分隔 3" xfId="956"/>
    <cellStyle name="差_检验表（调整后）" xfId="957"/>
    <cellStyle name="40% - 强调文字颜色 6 2" xfId="958"/>
    <cellStyle name="Accent5 6" xfId="959"/>
    <cellStyle name="好_2009年一般性转移支付标准工资 2" xfId="960"/>
    <cellStyle name="Accent4" xfId="961"/>
    <cellStyle name="好_03昭通 3" xfId="962"/>
    <cellStyle name="常规 2 2 2 2" xfId="963"/>
    <cellStyle name="差_业务工作量指标" xfId="964"/>
    <cellStyle name="常规 14" xfId="965"/>
    <cellStyle name="好_2009年一般性转移支付标准工资_奖励补助测算7.25 7" xfId="966"/>
    <cellStyle name="差_地方配套按人均增幅控制8.30xl 2" xfId="967"/>
    <cellStyle name="好_不用软件计算9.1不考虑经费管理评价xl" xfId="968"/>
    <cellStyle name="归盒啦_95" xfId="969"/>
    <cellStyle name="差_云南省2008年中小学教职工情况（教育厅提供20090101加工整理）" xfId="970"/>
    <cellStyle name="商品名称" xfId="971"/>
    <cellStyle name="好_11大理 2" xfId="972"/>
    <cellStyle name="好_云南省2008年中小学教师人数统计表 2" xfId="973"/>
    <cellStyle name="未定义 2 2" xfId="974"/>
    <cellStyle name="Input 24" xfId="975"/>
    <cellStyle name="Input 19" xfId="976"/>
    <cellStyle name="好_三季度－表二 2" xfId="977"/>
    <cellStyle name="常规 2 8" xfId="978"/>
    <cellStyle name="好_2009年一般性转移支付标准工资_奖励补助测算7.25 23" xfId="979"/>
    <cellStyle name="好_2009年一般性转移支付标准工资_奖励补助测算7.25 18" xfId="980"/>
    <cellStyle name="昗弨_Pacific Region P&amp;L" xfId="981"/>
    <cellStyle name="好_00省级(打印) 3" xfId="982"/>
    <cellStyle name="适中 2 2" xfId="983"/>
    <cellStyle name="输出 2" xfId="984"/>
    <cellStyle name="日期" xfId="985"/>
    <cellStyle name="Linked Cell" xfId="986"/>
    <cellStyle name="好_县级基础数据 2" xfId="987"/>
    <cellStyle name="好_2009年一般性转移支付标准工资_地方配套按人均增幅控制8.30xl 3" xfId="988"/>
    <cellStyle name="好_指标四 3" xfId="989"/>
    <cellStyle name="差_云南省2008年中小学教师人数统计表 2" xfId="990"/>
    <cellStyle name="好_0605石屏县 3" xfId="991"/>
    <cellStyle name="好_2006年分析表" xfId="992"/>
    <cellStyle name="20% - Accent2 2" xfId="993"/>
    <cellStyle name="_Book1_3" xfId="994"/>
    <cellStyle name="好_卫生部门 2" xfId="995"/>
    <cellStyle name="好_2009年一般性转移支付标准工资_奖励补助测算7.25 24" xfId="996"/>
    <cellStyle name="好_2009年一般性转移支付标准工资_奖励补助测算7.25 19" xfId="997"/>
    <cellStyle name="数量" xfId="998"/>
    <cellStyle name="20% - 强调文字颜色 1 2 2" xfId="999"/>
    <cellStyle name="未定义 2" xfId="1000"/>
    <cellStyle name="好_1稿 汇总-2014年度广西交通科技项目计划表2014.4.4 3" xfId="1001"/>
    <cellStyle name="好_2007年政法部门业务指标 2" xfId="1002"/>
    <cellStyle name="差_义务教育阶段教职工人数（教育厅提供最终） 3" xfId="1003"/>
    <cellStyle name="差_奖励补助测算7.25 4" xfId="1004"/>
    <cellStyle name="好_指标四" xfId="1005"/>
    <cellStyle name="好_0605石屏县" xfId="1006"/>
    <cellStyle name="Input 13" xfId="1007"/>
    <cellStyle name="好_1110洱源县 3" xfId="1008"/>
    <cellStyle name="注释 2 3" xfId="1009"/>
    <cellStyle name="注释 2 2" xfId="1010"/>
    <cellStyle name="常规 15" xfId="1011"/>
    <cellStyle name="好_业务工作量指标" xfId="1012"/>
    <cellStyle name="Neutral" xfId="1013"/>
    <cellStyle name="常规 16" xfId="1014"/>
    <cellStyle name="好_汇总" xfId="1015"/>
    <cellStyle name="好_奖励补助测算5.23新" xfId="1016"/>
    <cellStyle name="好_2009年一般性转移支付标准工资_地方配套按人均增幅控制8.31（调整结案率后）xl" xfId="1017"/>
    <cellStyle name="Accent5 - 20% 2" xfId="1018"/>
    <cellStyle name="千位分隔 3 2" xfId="1019"/>
    <cellStyle name="好_云南农村义务教育统计表" xfId="1020"/>
    <cellStyle name="好_奖励补助测算7.25 5" xfId="1021"/>
    <cellStyle name="好_2006年全省财力计算表（中央、决算） 2" xfId="1022"/>
    <cellStyle name="好_业务工作量指标 2" xfId="1023"/>
    <cellStyle name="Accent5 8" xfId="1024"/>
    <cellStyle name="好_~5676413" xfId="1025"/>
    <cellStyle name="40% - Accent4 2" xfId="1026"/>
    <cellStyle name="好_530629_2006年县级财政报表附表 2" xfId="1027"/>
    <cellStyle name="强调文字颜色 5 2" xfId="1028"/>
    <cellStyle name="好_M01-2(州市补助收入) 3" xfId="1029"/>
    <cellStyle name="Comma [0] 4" xfId="1030"/>
    <cellStyle name="Currency_!!!GO" xfId="1031"/>
    <cellStyle name="好_2009年一般性转移支付标准工资_奖励补助测算7.25 2" xfId="1032"/>
    <cellStyle name="Explanatory Text" xfId="1033"/>
    <cellStyle name="差_1稿 汇总-2014年度广西交通科技项目计划表2014.4.4 3" xfId="1034"/>
    <cellStyle name="差_Book1_3 3" xfId="1035"/>
    <cellStyle name="Accent2 7" xfId="1036"/>
    <cellStyle name="Good" xfId="1037"/>
    <cellStyle name="Note 3" xfId="1038"/>
    <cellStyle name="差_汇总" xfId="1039"/>
    <cellStyle name="差_汇总 3" xfId="1040"/>
    <cellStyle name="Heading 1" xfId="1041"/>
    <cellStyle name="差_奖励补助测算7.25 23" xfId="1042"/>
    <cellStyle name="差_奖励补助测算7.25 18" xfId="1043"/>
    <cellStyle name="Heading 2 2" xfId="1044"/>
    <cellStyle name="HEADING2" xfId="1045"/>
    <cellStyle name="Warning Text 2" xfId="1046"/>
    <cellStyle name="Fixed" xfId="1047"/>
    <cellStyle name="好_云南农村义务教育统计表 3" xfId="1048"/>
    <cellStyle name="好_地方配套按人均增幅控制8.30xl 2" xfId="1049"/>
    <cellStyle name="Input [yellow] 2" xfId="1050"/>
    <cellStyle name="常规 5" xfId="1051"/>
    <cellStyle name="Linked Cell 2" xfId="1052"/>
    <cellStyle name="Normal - Style1" xfId="1053"/>
    <cellStyle name="Normal_!!!GO" xfId="1054"/>
    <cellStyle name="好_2009年一般性转移支付标准工资_奖励补助测算7.25 16" xfId="1055"/>
    <cellStyle name="好_2009年一般性转移支付标准工资_奖励补助测算7.25 21" xfId="1056"/>
    <cellStyle name="差_2009年一般性转移支付标准工资_奖励补助测算5.23新 3" xfId="1057"/>
    <cellStyle name="差_1110洱源县 2" xfId="1058"/>
    <cellStyle name="差_奖励补助测算7.25 16" xfId="1059"/>
    <cellStyle name="差_汇总-县级财政报表附表 2" xfId="1060"/>
    <cellStyle name="差_奖励补助测算7.25 21" xfId="1061"/>
    <cellStyle name="Input 8" xfId="1062"/>
    <cellStyle name="标题1" xfId="1063"/>
    <cellStyle name="Accent1 8" xfId="1064"/>
    <cellStyle name="60% - Accent1" xfId="1065"/>
    <cellStyle name="好_2006年全省财力计算表（中央、决算）" xfId="1066"/>
    <cellStyle name="Percent_!!!GO" xfId="1067"/>
    <cellStyle name="差_2009年一般性转移支付标准工资_奖励补助测算7.25 10" xfId="1068"/>
    <cellStyle name="PSInt" xfId="1069"/>
    <cellStyle name="t 2 2" xfId="1070"/>
    <cellStyle name="Total" xfId="1071"/>
    <cellStyle name="差_财政供养人员 2" xfId="1072"/>
    <cellStyle name="好_云南省2008年转移支付测算——州市本级考核部分及政策性测算" xfId="1073"/>
    <cellStyle name="PSChar" xfId="1074"/>
    <cellStyle name="Warning Text" xfId="1075"/>
    <cellStyle name="差_1110洱源县 3" xfId="1076"/>
    <cellStyle name="差_2008年县级公安保障标准落实奖励经费分配测算" xfId="1077"/>
    <cellStyle name="好_义务教育阶段教职工人数（教育厅提供最终） 2" xfId="1078"/>
    <cellStyle name="Accent3 8" xfId="1079"/>
    <cellStyle name="40% - Accent2 2" xfId="1080"/>
    <cellStyle name="20% - 强调文字颜色 2 2 2" xfId="1081"/>
    <cellStyle name="差_业务工作量指标 3" xfId="1082"/>
    <cellStyle name="好_2008年县级公安保障标准落实奖励经费分配测算" xfId="1083"/>
    <cellStyle name="好_教育厅提供义务教育及高中教师人数（2009年1月6日）" xfId="1084"/>
    <cellStyle name="差_2006年分析表" xfId="1085"/>
    <cellStyle name="好_M01-2(州市补助收入) 2" xfId="1086"/>
    <cellStyle name="百分比 2 2" xfId="1087"/>
    <cellStyle name="差_2006年在职人员情况" xfId="1088"/>
    <cellStyle name="百分比 3" xfId="1089"/>
    <cellStyle name="Millares_96 Risk" xfId="1090"/>
    <cellStyle name="20% - Accent3 2" xfId="1091"/>
    <cellStyle name="好_11大理 3" xfId="1092"/>
    <cellStyle name="好_义务教育阶段教职工人数（教育厅提供最终） 3" xfId="1093"/>
    <cellStyle name="好_1110洱源县 2" xfId="1094"/>
    <cellStyle name="Accent1 12" xfId="1095"/>
    <cellStyle name="差_530629_2006年县级财政报表附表 2" xfId="1096"/>
    <cellStyle name="差_2006年在职人员情况 2" xfId="1097"/>
    <cellStyle name="好_云南省2008年中小学教职工情况（教育厅提供20090101加工整理） 3" xfId="1098"/>
    <cellStyle name="百分比 3 2" xfId="1099"/>
    <cellStyle name="差_第五部分(才淼、饶永宏） 3" xfId="1100"/>
    <cellStyle name="标题 5 2" xfId="1101"/>
    <cellStyle name="好_2009年一般性转移支付标准工资_奖励补助测算5.22测试 2" xfId="1102"/>
    <cellStyle name="差_M01-2(州市补助收入) 3" xfId="1103"/>
    <cellStyle name="常规 2 7" xfId="1104"/>
    <cellStyle name="差_奖励补助测算5.24冯铸 3" xfId="1105"/>
    <cellStyle name="差_~4190974" xfId="1106"/>
    <cellStyle name="差_~4190974 2" xfId="1107"/>
    <cellStyle name="差_2009年一般性转移支付标准工资_奖励补助测算5.22测试" xfId="1108"/>
    <cellStyle name="差_~4190974 3" xfId="1109"/>
    <cellStyle name="差_00省级(定稿) 3" xfId="1110"/>
    <cellStyle name="差_03昭通" xfId="1111"/>
    <cellStyle name="Percent [2]" xfId="1112"/>
    <cellStyle name="差_奖励补助测算7.25 7" xfId="1113"/>
    <cellStyle name="差_05玉溪 3" xfId="1114"/>
    <cellStyle name="Accent5 - 60%" xfId="1115"/>
    <cellStyle name="强调 2 2" xfId="1116"/>
    <cellStyle name="Accent6 14" xfId="1117"/>
    <cellStyle name="Input 12" xfId="1118"/>
    <cellStyle name="Calc Currency (0)" xfId="1119"/>
    <cellStyle name="差_0605石屏县" xfId="1120"/>
    <cellStyle name="差_1003牟定县" xfId="1121"/>
    <cellStyle name="Accent2 11" xfId="1122"/>
    <cellStyle name="sstot 2 2" xfId="1123"/>
    <cellStyle name="差_1稿 汇总-2014年度广西交通科技项目计划表2014.4.4 2" xfId="1124"/>
    <cellStyle name="40% - 强调文字颜色 3 2" xfId="1125"/>
    <cellStyle name="好_2009年一般性转移支付标准工资_~4190974" xfId="1126"/>
    <cellStyle name="差_不用软件计算9.1不考虑经费管理评价xl 3" xfId="1127"/>
    <cellStyle name="差_1003牟定县 2" xfId="1128"/>
    <cellStyle name="好_奖励补助测算7.25 9" xfId="1129"/>
    <cellStyle name="gcd" xfId="1130"/>
    <cellStyle name="常规 6" xfId="1131"/>
    <cellStyle name="差_指标五 2" xfId="1132"/>
    <cellStyle name="好_地方配套按人均增幅控制8.31（调整结案率后）xl" xfId="1133"/>
    <cellStyle name="差_2006年水利统计指标统计表" xfId="1134"/>
    <cellStyle name="好_2009年一般性转移支付标准工资_奖励补助测算5.22测试 3" xfId="1135"/>
    <cellStyle name="千位分隔 3 3" xfId="1136"/>
    <cellStyle name="好_2009年一般性转移支付标准工资_~5676413" xfId="1137"/>
    <cellStyle name="好_云南省2008年中小学教职工情况（教育厅提供20090101加工整理） 2" xfId="1138"/>
    <cellStyle name="comma zerodec" xfId="1139"/>
    <cellStyle name="差_2014年度广西交通科技项目计划表(8.21修改) 2" xfId="1140"/>
    <cellStyle name="60% - 强调文字颜色 6 2" xfId="1141"/>
    <cellStyle name="差_财政支出对上级的依赖程度 2" xfId="1142"/>
    <cellStyle name="差_00省级(定稿)" xfId="1143"/>
    <cellStyle name="差_M01-2(州市补助收入)" xfId="1144"/>
    <cellStyle name="PSDec" xfId="1145"/>
    <cellStyle name="标题" xfId="1146" builtinId="15"/>
    <cellStyle name="差_2009年一般性转移支付标准工资_奖励补助测算7.25 4" xfId="1147"/>
    <cellStyle name="差_2009年一般性转移支付标准工资_奖励补助测算7.25 21" xfId="1148"/>
    <cellStyle name="差_2009年一般性转移支付标准工资_奖励补助测算7.25 16" xfId="1149"/>
    <cellStyle name="好_奖励补助测算7.25 13" xfId="1150"/>
    <cellStyle name="60% - 强调文字颜色 2 2" xfId="1151"/>
    <cellStyle name="差_00省级(打印) 3" xfId="1152"/>
    <cellStyle name="Millares [0]_96 Risk" xfId="1153"/>
    <cellStyle name="RowLevel_0" xfId="1154"/>
    <cellStyle name="计算" xfId="1155" builtinId="22"/>
    <cellStyle name="Header1" xfId="1156"/>
    <cellStyle name="好_2007年检察院案件数 2" xfId="1157"/>
    <cellStyle name="差_Book2 3" xfId="1158"/>
    <cellStyle name="好_Book2 2" xfId="1159"/>
    <cellStyle name="常规 2 2" xfId="1160"/>
    <cellStyle name="好_文体广播部门" xfId="1161"/>
    <cellStyle name="百分比 4 2" xfId="1162"/>
    <cellStyle name="警告文本 2" xfId="1163"/>
    <cellStyle name="差_基础数据分析 3" xfId="1164"/>
    <cellStyle name="60% - 强调文字颜色 3" xfId="1165" builtinId="40"/>
    <cellStyle name="好_2009年一般性转移支付标准工资_~5676413 2" xfId="1166"/>
    <cellStyle name="6mal" xfId="1167"/>
    <cellStyle name="60% - 强调文字颜色 1" xfId="1168" builtinId="32"/>
    <cellStyle name="千位分隔[0] 2 3" xfId="1169"/>
    <cellStyle name="Linked Cells" xfId="1170"/>
    <cellStyle name="40% - 强调文字颜色 6 2 2" xfId="1171"/>
    <cellStyle name="差_检验表（调整后） 2" xfId="1172"/>
    <cellStyle name="常规 3" xfId="1173"/>
    <cellStyle name="好_2007年政法部门业务指标 3" xfId="1174"/>
    <cellStyle name="计算 2 2" xfId="1175"/>
    <cellStyle name="常规 46 2" xfId="1176"/>
    <cellStyle name="差_2009年一般性转移支付标准工资_不用软件计算9.1不考虑经费管理评价xl 2" xfId="1177"/>
    <cellStyle name="PSHeading" xfId="1178"/>
    <cellStyle name="40% - 强调文字颜色 5" xfId="1179" builtinId="47"/>
    <cellStyle name="好_00省级(定稿)" xfId="1180"/>
    <cellStyle name="好_第一部分：综合全 2" xfId="1181"/>
    <cellStyle name="输出" xfId="1182" builtinId="21"/>
    <cellStyle name="好_00省级(定稿) 3" xfId="1183"/>
    <cellStyle name="差_1110洱源县" xfId="1184"/>
    <cellStyle name="差_2008云南省分县市中小学教职工统计表（教育厅提供）" xfId="1185"/>
    <cellStyle name="百分比" xfId="1186" builtinId="5"/>
    <cellStyle name="好 2" xfId="1187"/>
    <cellStyle name="小数 2" xfId="1188"/>
    <cellStyle name="差_奖励补助测算5.23新 2" xfId="1189"/>
    <cellStyle name="好_2009年一般性转移支付标准工资" xfId="1190"/>
    <cellStyle name="好_下半年禁毒办案经费分配2544.3万元 2" xfId="1191"/>
    <cellStyle name="60% - 强调文字颜色 4" xfId="1192" builtinId="44"/>
    <cellStyle name="60% - 强调文字颜色 4 2" xfId="1193"/>
    <cellStyle name="60% - 强调文字颜色 4 2 2" xfId="1194"/>
    <cellStyle name="好_2009年一般性转移支付标准工资_~5676413 3" xfId="1195"/>
    <cellStyle name="Accent5 21" xfId="1196"/>
    <cellStyle name="Accent5 16" xfId="1197"/>
    <cellStyle name="差 2 2" xfId="1198"/>
    <cellStyle name="好_2009年一般性转移支付标准工资_奖励补助测算7.25 11" xfId="1199"/>
    <cellStyle name="注释" xfId="1200" builtinId="10"/>
    <cellStyle name="好_基础数据分析 3" xfId="1201"/>
    <cellStyle name="警告文本" xfId="1202" builtinId="11"/>
    <cellStyle name="百分比 4" xfId="1203"/>
    <cellStyle name="强调文字颜色 6" xfId="1204" builtinId="49"/>
    <cellStyle name="好_汇总-县级财政报表附表" xfId="1205"/>
    <cellStyle name="差_530623_2006年县级财政报表附表 2" xfId="1206"/>
    <cellStyle name="差_基础数据分析 2" xfId="1207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zoomScale="115" zoomScaleNormal="115" workbookViewId="0">
      <pane xSplit="4" ySplit="4" topLeftCell="E55" activePane="bottomRight" state="frozen"/>
      <selection/>
      <selection pane="topRight"/>
      <selection pane="bottomLeft"/>
      <selection pane="bottomRight" activeCell="C58" sqref="C58"/>
    </sheetView>
  </sheetViews>
  <sheetFormatPr defaultColWidth="9" defaultRowHeight="13.5"/>
  <cols>
    <col min="1" max="1" width="6.75" style="5" customWidth="1"/>
    <col min="2" max="2" width="16.875" style="5" customWidth="1"/>
    <col min="3" max="3" width="24.125" style="5" customWidth="1"/>
    <col min="4" max="4" width="41.9583333333333" style="5" customWidth="1"/>
    <col min="5" max="5" width="8" style="5" customWidth="1"/>
    <col min="6" max="6" width="9.375" style="5" customWidth="1"/>
    <col min="7" max="7" width="8.125" style="5" customWidth="1"/>
    <col min="8" max="8" width="9" style="5" customWidth="1"/>
    <col min="9" max="9" width="6.875" style="5" customWidth="1"/>
    <col min="10" max="10" width="9.5" style="5" customWidth="1"/>
    <col min="11" max="11" width="5.625" style="5" customWidth="1"/>
    <col min="12" max="12" width="6.73333333333333" style="5" customWidth="1"/>
    <col min="13" max="16384" width="9" style="5"/>
  </cols>
  <sheetData>
    <row r="1" ht="20.25" spans="1:1">
      <c r="A1" s="6" t="s">
        <v>0</v>
      </c>
    </row>
    <row r="2" ht="28.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14" t="s">
        <v>6</v>
      </c>
      <c r="F3" s="14" t="s">
        <v>7</v>
      </c>
      <c r="G3" s="14"/>
      <c r="H3" s="14"/>
      <c r="I3" s="14"/>
      <c r="J3" s="8" t="s">
        <v>8</v>
      </c>
      <c r="K3" s="8" t="s">
        <v>9</v>
      </c>
      <c r="L3" s="8" t="s">
        <v>10</v>
      </c>
    </row>
    <row r="4" s="2" customFormat="1" ht="36" customHeight="1" spans="1:12">
      <c r="A4" s="8"/>
      <c r="B4" s="8"/>
      <c r="C4" s="8"/>
      <c r="D4" s="8"/>
      <c r="E4" s="14"/>
      <c r="F4" s="15" t="s">
        <v>11</v>
      </c>
      <c r="G4" s="15" t="s">
        <v>12</v>
      </c>
      <c r="H4" s="14" t="s">
        <v>13</v>
      </c>
      <c r="I4" s="14" t="s">
        <v>14</v>
      </c>
      <c r="J4" s="8"/>
      <c r="K4" s="8"/>
      <c r="L4" s="8"/>
    </row>
    <row r="5" s="3" customFormat="1" ht="33.75" spans="1:12">
      <c r="A5" s="29" t="s">
        <v>15</v>
      </c>
      <c r="B5" s="10" t="s">
        <v>16</v>
      </c>
      <c r="C5" s="10" t="s">
        <v>17</v>
      </c>
      <c r="D5" s="11" t="s">
        <v>18</v>
      </c>
      <c r="E5" s="16" t="s">
        <v>19</v>
      </c>
      <c r="F5" s="17">
        <v>18</v>
      </c>
      <c r="G5" s="17">
        <v>8.76</v>
      </c>
      <c r="H5" s="17">
        <v>0</v>
      </c>
      <c r="I5" s="17">
        <v>9.24</v>
      </c>
      <c r="J5" s="10" t="s">
        <v>20</v>
      </c>
      <c r="K5" s="10" t="s">
        <v>21</v>
      </c>
      <c r="L5" s="10"/>
    </row>
    <row r="6" s="3" customFormat="1" ht="33.75" spans="1:12">
      <c r="A6" s="29" t="s">
        <v>22</v>
      </c>
      <c r="B6" s="10" t="s">
        <v>23</v>
      </c>
      <c r="C6" s="10" t="s">
        <v>24</v>
      </c>
      <c r="D6" s="11" t="s">
        <v>25</v>
      </c>
      <c r="E6" s="16" t="s">
        <v>19</v>
      </c>
      <c r="F6" s="17">
        <f>G6+H6+I6</f>
        <v>22</v>
      </c>
      <c r="G6" s="17">
        <v>18.76</v>
      </c>
      <c r="H6" s="17">
        <v>3.24</v>
      </c>
      <c r="I6" s="17">
        <v>0</v>
      </c>
      <c r="J6" s="10" t="s">
        <v>20</v>
      </c>
      <c r="K6" s="10" t="s">
        <v>26</v>
      </c>
      <c r="L6" s="10" t="s">
        <v>27</v>
      </c>
    </row>
    <row r="7" s="3" customFormat="1" ht="56.25" spans="1:12">
      <c r="A7" s="29" t="s">
        <v>28</v>
      </c>
      <c r="B7" s="10" t="s">
        <v>29</v>
      </c>
      <c r="C7" s="10" t="s">
        <v>30</v>
      </c>
      <c r="D7" s="11" t="s">
        <v>31</v>
      </c>
      <c r="E7" s="16" t="s">
        <v>19</v>
      </c>
      <c r="F7" s="17">
        <f>G7+H7+I7</f>
        <v>30</v>
      </c>
      <c r="G7" s="17">
        <v>6</v>
      </c>
      <c r="H7" s="17">
        <v>24</v>
      </c>
      <c r="I7" s="17">
        <v>0</v>
      </c>
      <c r="J7" s="10" t="s">
        <v>32</v>
      </c>
      <c r="K7" s="10" t="s">
        <v>21</v>
      </c>
      <c r="L7" s="10"/>
    </row>
    <row r="8" s="3" customFormat="1" ht="33.75" spans="1:12">
      <c r="A8" s="29" t="s">
        <v>33</v>
      </c>
      <c r="B8" s="10" t="s">
        <v>34</v>
      </c>
      <c r="C8" s="10" t="s">
        <v>35</v>
      </c>
      <c r="D8" s="11" t="s">
        <v>36</v>
      </c>
      <c r="E8" s="16" t="s">
        <v>19</v>
      </c>
      <c r="F8" s="17">
        <f t="shared" ref="F8:F23" si="0">G8+H8+I8</f>
        <v>8.76</v>
      </c>
      <c r="G8" s="17">
        <v>8.76</v>
      </c>
      <c r="H8" s="17">
        <v>0</v>
      </c>
      <c r="I8" s="17">
        <v>0</v>
      </c>
      <c r="J8" s="10" t="s">
        <v>20</v>
      </c>
      <c r="K8" s="10" t="s">
        <v>21</v>
      </c>
      <c r="L8" s="10"/>
    </row>
    <row r="9" s="3" customFormat="1" ht="22.5" spans="1:12">
      <c r="A9" s="29" t="s">
        <v>37</v>
      </c>
      <c r="B9" s="10" t="s">
        <v>38</v>
      </c>
      <c r="C9" s="10" t="s">
        <v>39</v>
      </c>
      <c r="D9" s="11" t="s">
        <v>40</v>
      </c>
      <c r="E9" s="16" t="s">
        <v>19</v>
      </c>
      <c r="F9" s="17">
        <f t="shared" si="0"/>
        <v>34.56</v>
      </c>
      <c r="G9" s="17">
        <v>8.76</v>
      </c>
      <c r="H9" s="17">
        <v>25.8</v>
      </c>
      <c r="I9" s="17">
        <v>0</v>
      </c>
      <c r="J9" s="10" t="s">
        <v>20</v>
      </c>
      <c r="K9" s="10" t="s">
        <v>21</v>
      </c>
      <c r="L9" s="10" t="s">
        <v>41</v>
      </c>
    </row>
    <row r="10" s="3" customFormat="1" ht="33.75" spans="1:12">
      <c r="A10" s="29" t="s">
        <v>42</v>
      </c>
      <c r="B10" s="10" t="s">
        <v>43</v>
      </c>
      <c r="C10" s="10" t="s">
        <v>44</v>
      </c>
      <c r="D10" s="11" t="s">
        <v>45</v>
      </c>
      <c r="E10" s="16" t="s">
        <v>19</v>
      </c>
      <c r="F10" s="17">
        <f t="shared" si="0"/>
        <v>12.76</v>
      </c>
      <c r="G10" s="17">
        <v>8.76</v>
      </c>
      <c r="H10" s="17">
        <v>4</v>
      </c>
      <c r="I10" s="17">
        <v>0</v>
      </c>
      <c r="J10" s="10" t="s">
        <v>20</v>
      </c>
      <c r="K10" s="10" t="s">
        <v>21</v>
      </c>
      <c r="L10" s="10"/>
    </row>
    <row r="11" s="3" customFormat="1" ht="33.75" spans="1:12">
      <c r="A11" s="29" t="s">
        <v>46</v>
      </c>
      <c r="B11" s="10" t="s">
        <v>47</v>
      </c>
      <c r="C11" s="10" t="s">
        <v>48</v>
      </c>
      <c r="D11" s="11" t="s">
        <v>49</v>
      </c>
      <c r="E11" s="16" t="s">
        <v>19</v>
      </c>
      <c r="F11" s="17">
        <f t="shared" si="0"/>
        <v>58.76</v>
      </c>
      <c r="G11" s="17">
        <v>8.76</v>
      </c>
      <c r="H11" s="17">
        <v>25</v>
      </c>
      <c r="I11" s="17">
        <v>25</v>
      </c>
      <c r="J11" s="10" t="s">
        <v>20</v>
      </c>
      <c r="K11" s="10" t="s">
        <v>21</v>
      </c>
      <c r="L11" s="10"/>
    </row>
    <row r="12" s="4" customFormat="1" ht="33.75" spans="1:12">
      <c r="A12" s="30" t="s">
        <v>50</v>
      </c>
      <c r="B12" s="10" t="s">
        <v>51</v>
      </c>
      <c r="C12" s="13" t="s">
        <v>52</v>
      </c>
      <c r="D12" s="11" t="s">
        <v>53</v>
      </c>
      <c r="E12" s="18" t="s">
        <v>19</v>
      </c>
      <c r="F12" s="19">
        <f t="shared" si="0"/>
        <v>38.76</v>
      </c>
      <c r="G12" s="19">
        <v>8.76</v>
      </c>
      <c r="H12" s="19">
        <v>0</v>
      </c>
      <c r="I12" s="19">
        <v>30</v>
      </c>
      <c r="J12" s="10" t="s">
        <v>20</v>
      </c>
      <c r="K12" s="10" t="s">
        <v>21</v>
      </c>
      <c r="L12" s="10"/>
    </row>
    <row r="13" s="3" customFormat="1" ht="33.75" spans="1:12">
      <c r="A13" s="30" t="s">
        <v>54</v>
      </c>
      <c r="B13" s="10" t="s">
        <v>55</v>
      </c>
      <c r="C13" s="13" t="s">
        <v>56</v>
      </c>
      <c r="D13" s="11" t="s">
        <v>57</v>
      </c>
      <c r="E13" s="18" t="s">
        <v>19</v>
      </c>
      <c r="F13" s="19">
        <v>20</v>
      </c>
      <c r="G13" s="19">
        <v>8.76</v>
      </c>
      <c r="H13" s="19">
        <f>F13-G13</f>
        <v>11.24</v>
      </c>
      <c r="I13" s="19">
        <v>0</v>
      </c>
      <c r="J13" s="10" t="s">
        <v>20</v>
      </c>
      <c r="K13" s="10" t="s">
        <v>21</v>
      </c>
      <c r="L13" s="10"/>
    </row>
    <row r="14" s="3" customFormat="1" ht="33.75" spans="1:12">
      <c r="A14" s="30" t="s">
        <v>58</v>
      </c>
      <c r="B14" s="10" t="s">
        <v>59</v>
      </c>
      <c r="C14" s="13" t="s">
        <v>60</v>
      </c>
      <c r="D14" s="11" t="s">
        <v>61</v>
      </c>
      <c r="E14" s="18" t="s">
        <v>19</v>
      </c>
      <c r="F14" s="19">
        <f t="shared" si="0"/>
        <v>18.55</v>
      </c>
      <c r="G14" s="19">
        <v>8.76</v>
      </c>
      <c r="H14" s="19">
        <v>9.79</v>
      </c>
      <c r="I14" s="19">
        <v>0</v>
      </c>
      <c r="J14" s="10" t="s">
        <v>20</v>
      </c>
      <c r="K14" s="10" t="s">
        <v>21</v>
      </c>
      <c r="L14" s="10"/>
    </row>
    <row r="15" s="3" customFormat="1" ht="22.5" spans="1:12">
      <c r="A15" s="30" t="s">
        <v>62</v>
      </c>
      <c r="B15" s="10" t="s">
        <v>63</v>
      </c>
      <c r="C15" s="13" t="s">
        <v>64</v>
      </c>
      <c r="D15" s="11" t="s">
        <v>65</v>
      </c>
      <c r="E15" s="18" t="s">
        <v>19</v>
      </c>
      <c r="F15" s="19">
        <v>50</v>
      </c>
      <c r="G15" s="19">
        <v>8.76</v>
      </c>
      <c r="H15" s="19">
        <f>F15-G15</f>
        <v>41.24</v>
      </c>
      <c r="I15" s="19">
        <v>0</v>
      </c>
      <c r="J15" s="10" t="s">
        <v>20</v>
      </c>
      <c r="K15" s="10" t="s">
        <v>21</v>
      </c>
      <c r="L15" s="10"/>
    </row>
    <row r="16" s="3" customFormat="1" ht="33.75" spans="1:12">
      <c r="A16" s="29" t="s">
        <v>66</v>
      </c>
      <c r="B16" s="10" t="s">
        <v>67</v>
      </c>
      <c r="C16" s="10" t="s">
        <v>68</v>
      </c>
      <c r="D16" s="11" t="s">
        <v>69</v>
      </c>
      <c r="E16" s="16" t="s">
        <v>19</v>
      </c>
      <c r="F16" s="17">
        <v>30</v>
      </c>
      <c r="G16" s="17">
        <v>8.76</v>
      </c>
      <c r="H16" s="17">
        <f>F16-G16</f>
        <v>21.24</v>
      </c>
      <c r="I16" s="17">
        <v>0</v>
      </c>
      <c r="J16" s="10" t="s">
        <v>20</v>
      </c>
      <c r="K16" s="10" t="s">
        <v>21</v>
      </c>
      <c r="L16" s="10"/>
    </row>
    <row r="17" s="4" customFormat="1" ht="45" spans="1:12">
      <c r="A17" s="30" t="s">
        <v>70</v>
      </c>
      <c r="B17" s="10" t="s">
        <v>71</v>
      </c>
      <c r="C17" s="13" t="s">
        <v>72</v>
      </c>
      <c r="D17" s="11" t="s">
        <v>73</v>
      </c>
      <c r="E17" s="18" t="s">
        <v>19</v>
      </c>
      <c r="F17" s="19">
        <f t="shared" si="0"/>
        <v>48.76</v>
      </c>
      <c r="G17" s="19">
        <v>18.76</v>
      </c>
      <c r="H17" s="19">
        <v>0</v>
      </c>
      <c r="I17" s="19">
        <v>30</v>
      </c>
      <c r="J17" s="10" t="s">
        <v>20</v>
      </c>
      <c r="K17" s="10" t="s">
        <v>21</v>
      </c>
      <c r="L17" s="10" t="s">
        <v>27</v>
      </c>
    </row>
    <row r="18" s="3" customFormat="1" ht="22.5" spans="1:12">
      <c r="A18" s="30" t="s">
        <v>74</v>
      </c>
      <c r="B18" s="10" t="s">
        <v>75</v>
      </c>
      <c r="C18" s="13" t="s">
        <v>76</v>
      </c>
      <c r="D18" s="11" t="s">
        <v>77</v>
      </c>
      <c r="E18" s="18" t="s">
        <v>19</v>
      </c>
      <c r="F18" s="19">
        <f t="shared" si="0"/>
        <v>35.04</v>
      </c>
      <c r="G18" s="19">
        <v>8.76</v>
      </c>
      <c r="H18" s="19">
        <v>26.28</v>
      </c>
      <c r="I18" s="19">
        <v>0</v>
      </c>
      <c r="J18" s="10" t="s">
        <v>20</v>
      </c>
      <c r="K18" s="10" t="s">
        <v>21</v>
      </c>
      <c r="L18" s="10"/>
    </row>
    <row r="19" s="3" customFormat="1" ht="33.75" spans="1:12">
      <c r="A19" s="30" t="s">
        <v>78</v>
      </c>
      <c r="B19" s="10" t="s">
        <v>79</v>
      </c>
      <c r="C19" s="13" t="s">
        <v>80</v>
      </c>
      <c r="D19" s="11" t="s">
        <v>81</v>
      </c>
      <c r="E19" s="18" t="s">
        <v>19</v>
      </c>
      <c r="F19" s="19">
        <f t="shared" si="0"/>
        <v>12.84</v>
      </c>
      <c r="G19" s="19">
        <v>8.84</v>
      </c>
      <c r="H19" s="19">
        <v>4</v>
      </c>
      <c r="I19" s="19">
        <v>0</v>
      </c>
      <c r="J19" s="10" t="s">
        <v>20</v>
      </c>
      <c r="K19" s="10" t="s">
        <v>21</v>
      </c>
      <c r="L19" s="10"/>
    </row>
    <row r="20" s="4" customFormat="1" ht="45" spans="1:12">
      <c r="A20" s="30" t="s">
        <v>82</v>
      </c>
      <c r="B20" s="10" t="s">
        <v>83</v>
      </c>
      <c r="C20" s="13" t="s">
        <v>84</v>
      </c>
      <c r="D20" s="11" t="s">
        <v>85</v>
      </c>
      <c r="E20" s="18" t="s">
        <v>19</v>
      </c>
      <c r="F20" s="19">
        <v>10</v>
      </c>
      <c r="G20" s="19">
        <v>6</v>
      </c>
      <c r="H20" s="19">
        <f>F20-G20-I20</f>
        <v>4</v>
      </c>
      <c r="I20" s="19">
        <v>0</v>
      </c>
      <c r="J20" s="10" t="s">
        <v>32</v>
      </c>
      <c r="K20" s="10" t="s">
        <v>21</v>
      </c>
      <c r="L20" s="10"/>
    </row>
    <row r="21" s="3" customFormat="1" ht="22.5" spans="1:12">
      <c r="A21" s="30" t="s">
        <v>86</v>
      </c>
      <c r="B21" s="10" t="s">
        <v>87</v>
      </c>
      <c r="C21" s="13" t="s">
        <v>88</v>
      </c>
      <c r="D21" s="11" t="s">
        <v>89</v>
      </c>
      <c r="E21" s="18" t="s">
        <v>19</v>
      </c>
      <c r="F21" s="19">
        <f t="shared" si="0"/>
        <v>36</v>
      </c>
      <c r="G21" s="19">
        <v>6</v>
      </c>
      <c r="H21" s="19">
        <v>30</v>
      </c>
      <c r="I21" s="19">
        <v>0</v>
      </c>
      <c r="J21" s="10" t="s">
        <v>32</v>
      </c>
      <c r="K21" s="10" t="s">
        <v>21</v>
      </c>
      <c r="L21" s="10"/>
    </row>
    <row r="22" s="3" customFormat="1" ht="22.5" spans="1:12">
      <c r="A22" s="30" t="s">
        <v>90</v>
      </c>
      <c r="B22" s="10" t="s">
        <v>91</v>
      </c>
      <c r="C22" s="13" t="s">
        <v>92</v>
      </c>
      <c r="D22" s="11" t="s">
        <v>93</v>
      </c>
      <c r="E22" s="18" t="s">
        <v>19</v>
      </c>
      <c r="F22" s="19">
        <f t="shared" si="0"/>
        <v>100</v>
      </c>
      <c r="G22" s="19">
        <v>6</v>
      </c>
      <c r="H22" s="19">
        <v>94</v>
      </c>
      <c r="I22" s="19">
        <v>0</v>
      </c>
      <c r="J22" s="10" t="s">
        <v>32</v>
      </c>
      <c r="K22" s="10" t="s">
        <v>21</v>
      </c>
      <c r="L22" s="10"/>
    </row>
    <row r="23" s="3" customFormat="1" ht="22.5" spans="1:12">
      <c r="A23" s="30" t="s">
        <v>94</v>
      </c>
      <c r="B23" s="10" t="s">
        <v>95</v>
      </c>
      <c r="C23" s="13" t="s">
        <v>96</v>
      </c>
      <c r="D23" s="11" t="s">
        <v>97</v>
      </c>
      <c r="E23" s="18" t="s">
        <v>19</v>
      </c>
      <c r="F23" s="19">
        <f t="shared" si="0"/>
        <v>13.76</v>
      </c>
      <c r="G23" s="19">
        <v>8.76</v>
      </c>
      <c r="H23" s="19">
        <v>5</v>
      </c>
      <c r="I23" s="19">
        <v>0</v>
      </c>
      <c r="J23" s="10" t="s">
        <v>20</v>
      </c>
      <c r="K23" s="10" t="s">
        <v>21</v>
      </c>
      <c r="L23" s="10"/>
    </row>
    <row r="24" s="3" customFormat="1" ht="45" spans="1:12">
      <c r="A24" s="30" t="s">
        <v>98</v>
      </c>
      <c r="B24" s="10" t="s">
        <v>99</v>
      </c>
      <c r="C24" s="13" t="s">
        <v>100</v>
      </c>
      <c r="D24" s="11" t="s">
        <v>101</v>
      </c>
      <c r="E24" s="18" t="s">
        <v>19</v>
      </c>
      <c r="F24" s="19">
        <f t="shared" ref="F24:F25" si="1">G24+H24+I24</f>
        <v>18.76</v>
      </c>
      <c r="G24" s="19">
        <v>8.76</v>
      </c>
      <c r="H24" s="19">
        <v>0</v>
      </c>
      <c r="I24" s="19">
        <v>10</v>
      </c>
      <c r="J24" s="10" t="s">
        <v>20</v>
      </c>
      <c r="K24" s="10" t="s">
        <v>21</v>
      </c>
      <c r="L24" s="10"/>
    </row>
    <row r="25" s="4" customFormat="1" ht="22.5" spans="1:12">
      <c r="A25" s="30" t="s">
        <v>102</v>
      </c>
      <c r="B25" s="10" t="s">
        <v>103</v>
      </c>
      <c r="C25" s="13" t="s">
        <v>104</v>
      </c>
      <c r="D25" s="11" t="s">
        <v>105</v>
      </c>
      <c r="E25" s="18" t="s">
        <v>19</v>
      </c>
      <c r="F25" s="19">
        <f t="shared" si="1"/>
        <v>17</v>
      </c>
      <c r="G25" s="19">
        <v>8.76</v>
      </c>
      <c r="H25" s="19">
        <v>8.24</v>
      </c>
      <c r="I25" s="19">
        <v>0</v>
      </c>
      <c r="J25" s="10" t="s">
        <v>20</v>
      </c>
      <c r="K25" s="10" t="s">
        <v>21</v>
      </c>
      <c r="L25" s="10"/>
    </row>
    <row r="26" s="4" customFormat="1" ht="45" spans="1:12">
      <c r="A26" s="30" t="s">
        <v>106</v>
      </c>
      <c r="B26" s="10" t="s">
        <v>107</v>
      </c>
      <c r="C26" s="13" t="s">
        <v>108</v>
      </c>
      <c r="D26" s="11" t="s">
        <v>109</v>
      </c>
      <c r="E26" s="18" t="s">
        <v>19</v>
      </c>
      <c r="F26" s="19">
        <f t="shared" ref="F26:F30" si="2">G26+H26+I26</f>
        <v>20</v>
      </c>
      <c r="G26" s="19">
        <v>0</v>
      </c>
      <c r="H26" s="19">
        <v>10</v>
      </c>
      <c r="I26" s="19">
        <v>10</v>
      </c>
      <c r="J26" s="10" t="s">
        <v>32</v>
      </c>
      <c r="K26" s="10" t="s">
        <v>21</v>
      </c>
      <c r="L26" s="10" t="s">
        <v>110</v>
      </c>
    </row>
    <row r="27" s="4" customFormat="1" ht="67.5" spans="1:12">
      <c r="A27" s="30" t="s">
        <v>111</v>
      </c>
      <c r="B27" s="10" t="s">
        <v>112</v>
      </c>
      <c r="C27" s="13" t="s">
        <v>113</v>
      </c>
      <c r="D27" s="11" t="s">
        <v>114</v>
      </c>
      <c r="E27" s="18" t="s">
        <v>19</v>
      </c>
      <c r="F27" s="19">
        <f t="shared" si="2"/>
        <v>18.96</v>
      </c>
      <c r="G27" s="19">
        <v>8.76</v>
      </c>
      <c r="H27" s="19">
        <v>10.2</v>
      </c>
      <c r="I27" s="19">
        <v>0</v>
      </c>
      <c r="J27" s="10" t="s">
        <v>20</v>
      </c>
      <c r="K27" s="10" t="s">
        <v>21</v>
      </c>
      <c r="L27" s="10"/>
    </row>
    <row r="28" s="4" customFormat="1" ht="45" spans="1:12">
      <c r="A28" s="30" t="s">
        <v>115</v>
      </c>
      <c r="B28" s="10" t="s">
        <v>116</v>
      </c>
      <c r="C28" s="13" t="s">
        <v>117</v>
      </c>
      <c r="D28" s="11" t="s">
        <v>118</v>
      </c>
      <c r="E28" s="18" t="s">
        <v>19</v>
      </c>
      <c r="F28" s="19">
        <f t="shared" si="2"/>
        <v>26.85</v>
      </c>
      <c r="G28" s="19">
        <v>6</v>
      </c>
      <c r="H28" s="19">
        <v>20.85</v>
      </c>
      <c r="I28" s="19">
        <v>0</v>
      </c>
      <c r="J28" s="10" t="s">
        <v>32</v>
      </c>
      <c r="K28" s="10" t="s">
        <v>21</v>
      </c>
      <c r="L28" s="10"/>
    </row>
    <row r="29" s="4" customFormat="1" ht="33.75" spans="1:12">
      <c r="A29" s="30" t="s">
        <v>119</v>
      </c>
      <c r="B29" s="10" t="s">
        <v>120</v>
      </c>
      <c r="C29" s="13" t="s">
        <v>121</v>
      </c>
      <c r="D29" s="11" t="s">
        <v>122</v>
      </c>
      <c r="E29" s="18" t="s">
        <v>19</v>
      </c>
      <c r="F29" s="19">
        <f t="shared" si="2"/>
        <v>24</v>
      </c>
      <c r="G29" s="19">
        <v>6</v>
      </c>
      <c r="H29" s="19">
        <v>18</v>
      </c>
      <c r="I29" s="19">
        <v>0</v>
      </c>
      <c r="J29" s="10" t="s">
        <v>32</v>
      </c>
      <c r="K29" s="10" t="s">
        <v>21</v>
      </c>
      <c r="L29" s="10"/>
    </row>
    <row r="30" s="4" customFormat="1" ht="22.5" spans="1:12">
      <c r="A30" s="30" t="s">
        <v>123</v>
      </c>
      <c r="B30" s="10" t="s">
        <v>124</v>
      </c>
      <c r="C30" s="13" t="s">
        <v>125</v>
      </c>
      <c r="D30" s="11" t="s">
        <v>126</v>
      </c>
      <c r="E30" s="18" t="s">
        <v>19</v>
      </c>
      <c r="F30" s="19">
        <f t="shared" si="2"/>
        <v>46</v>
      </c>
      <c r="G30" s="19">
        <v>6</v>
      </c>
      <c r="H30" s="19">
        <v>10</v>
      </c>
      <c r="I30" s="19">
        <v>30</v>
      </c>
      <c r="J30" s="10" t="s">
        <v>32</v>
      </c>
      <c r="K30" s="10" t="s">
        <v>21</v>
      </c>
      <c r="L30" s="10"/>
    </row>
    <row r="31" s="4" customFormat="1" ht="75" customHeight="1" spans="1:12">
      <c r="A31" s="30" t="s">
        <v>127</v>
      </c>
      <c r="B31" s="10" t="s">
        <v>128</v>
      </c>
      <c r="C31" s="13" t="s">
        <v>129</v>
      </c>
      <c r="D31" s="11" t="s">
        <v>130</v>
      </c>
      <c r="E31" s="18" t="s">
        <v>19</v>
      </c>
      <c r="F31" s="19">
        <v>20</v>
      </c>
      <c r="G31" s="19">
        <v>8.76</v>
      </c>
      <c r="H31" s="19">
        <f>F31-G31</f>
        <v>11.24</v>
      </c>
      <c r="I31" s="19">
        <v>0</v>
      </c>
      <c r="J31" s="10" t="s">
        <v>20</v>
      </c>
      <c r="K31" s="10" t="s">
        <v>21</v>
      </c>
      <c r="L31" s="10"/>
    </row>
    <row r="32" s="4" customFormat="1" ht="62" customHeight="1" spans="1:12">
      <c r="A32" s="30" t="s">
        <v>131</v>
      </c>
      <c r="B32" s="10" t="s">
        <v>132</v>
      </c>
      <c r="C32" s="13" t="s">
        <v>133</v>
      </c>
      <c r="D32" s="11" t="s">
        <v>134</v>
      </c>
      <c r="E32" s="18" t="s">
        <v>19</v>
      </c>
      <c r="F32" s="19">
        <f>G32+H32+I32</f>
        <v>32</v>
      </c>
      <c r="G32" s="19">
        <v>6</v>
      </c>
      <c r="H32" s="19">
        <v>26</v>
      </c>
      <c r="I32" s="19">
        <v>0</v>
      </c>
      <c r="J32" s="10" t="s">
        <v>32</v>
      </c>
      <c r="K32" s="10" t="s">
        <v>21</v>
      </c>
      <c r="L32" s="10"/>
    </row>
    <row r="33" s="4" customFormat="1" ht="45" spans="1:12">
      <c r="A33" s="30" t="s">
        <v>135</v>
      </c>
      <c r="B33" s="10" t="s">
        <v>136</v>
      </c>
      <c r="C33" s="13" t="s">
        <v>137</v>
      </c>
      <c r="D33" s="11" t="s">
        <v>138</v>
      </c>
      <c r="E33" s="18" t="s">
        <v>19</v>
      </c>
      <c r="F33" s="19">
        <v>24</v>
      </c>
      <c r="G33" s="19">
        <v>6</v>
      </c>
      <c r="H33" s="19">
        <f>F33-G33-I33</f>
        <v>18</v>
      </c>
      <c r="I33" s="19">
        <v>0</v>
      </c>
      <c r="J33" s="10" t="s">
        <v>32</v>
      </c>
      <c r="K33" s="10" t="s">
        <v>21</v>
      </c>
      <c r="L33" s="10"/>
    </row>
    <row r="34" s="4" customFormat="1" ht="45" spans="1:12">
      <c r="A34" s="30" t="s">
        <v>139</v>
      </c>
      <c r="B34" s="10" t="s">
        <v>140</v>
      </c>
      <c r="C34" s="13" t="s">
        <v>141</v>
      </c>
      <c r="D34" s="11" t="s">
        <v>142</v>
      </c>
      <c r="E34" s="18" t="s">
        <v>19</v>
      </c>
      <c r="F34" s="19">
        <f>G34+H34+I34</f>
        <v>48.76</v>
      </c>
      <c r="G34" s="19">
        <v>8.76</v>
      </c>
      <c r="H34" s="19">
        <v>40</v>
      </c>
      <c r="I34" s="19">
        <v>0</v>
      </c>
      <c r="J34" s="10" t="s">
        <v>20</v>
      </c>
      <c r="K34" s="10" t="s">
        <v>26</v>
      </c>
      <c r="L34" s="10"/>
    </row>
    <row r="35" s="4" customFormat="1" ht="45" spans="1:12">
      <c r="A35" s="30" t="s">
        <v>143</v>
      </c>
      <c r="B35" s="10" t="s">
        <v>144</v>
      </c>
      <c r="C35" s="13" t="s">
        <v>145</v>
      </c>
      <c r="D35" s="11" t="s">
        <v>146</v>
      </c>
      <c r="E35" s="18" t="s">
        <v>19</v>
      </c>
      <c r="F35" s="19">
        <f>G35+H35+I35</f>
        <v>86.76</v>
      </c>
      <c r="G35" s="19">
        <v>8.76</v>
      </c>
      <c r="H35" s="19">
        <v>58</v>
      </c>
      <c r="I35" s="19">
        <v>20</v>
      </c>
      <c r="J35" s="10" t="s">
        <v>20</v>
      </c>
      <c r="K35" s="10" t="s">
        <v>26</v>
      </c>
      <c r="L35" s="10"/>
    </row>
    <row r="36" s="4" customFormat="1" ht="33.75" spans="1:12">
      <c r="A36" s="30" t="s">
        <v>147</v>
      </c>
      <c r="B36" s="10" t="s">
        <v>148</v>
      </c>
      <c r="C36" s="13" t="s">
        <v>149</v>
      </c>
      <c r="D36" s="11" t="s">
        <v>150</v>
      </c>
      <c r="E36" s="18" t="s">
        <v>19</v>
      </c>
      <c r="F36" s="19">
        <f t="shared" ref="F36:F63" si="3">G36+H36+I36</f>
        <v>23.76</v>
      </c>
      <c r="G36" s="19">
        <v>8.76</v>
      </c>
      <c r="H36" s="19">
        <v>15</v>
      </c>
      <c r="I36" s="19">
        <v>0</v>
      </c>
      <c r="J36" s="10" t="s">
        <v>20</v>
      </c>
      <c r="K36" s="10" t="s">
        <v>21</v>
      </c>
      <c r="L36" s="10"/>
    </row>
    <row r="37" s="4" customFormat="1" ht="33.75" spans="1:12">
      <c r="A37" s="30" t="s">
        <v>151</v>
      </c>
      <c r="B37" s="10" t="s">
        <v>152</v>
      </c>
      <c r="C37" s="13" t="s">
        <v>153</v>
      </c>
      <c r="D37" s="11" t="s">
        <v>154</v>
      </c>
      <c r="E37" s="18" t="s">
        <v>19</v>
      </c>
      <c r="F37" s="20">
        <f t="shared" si="3"/>
        <v>24.988</v>
      </c>
      <c r="G37" s="19">
        <v>0</v>
      </c>
      <c r="H37" s="20">
        <v>24.988</v>
      </c>
      <c r="I37" s="19">
        <v>0</v>
      </c>
      <c r="J37" s="10" t="s">
        <v>32</v>
      </c>
      <c r="K37" s="10" t="s">
        <v>21</v>
      </c>
      <c r="L37" s="10" t="s">
        <v>155</v>
      </c>
    </row>
    <row r="38" s="4" customFormat="1" ht="22.5" spans="1:12">
      <c r="A38" s="30" t="s">
        <v>156</v>
      </c>
      <c r="B38" s="10" t="s">
        <v>157</v>
      </c>
      <c r="C38" s="13" t="s">
        <v>158</v>
      </c>
      <c r="D38" s="11" t="s">
        <v>159</v>
      </c>
      <c r="E38" s="18" t="s">
        <v>19</v>
      </c>
      <c r="F38" s="19">
        <f t="shared" si="3"/>
        <v>8.76</v>
      </c>
      <c r="G38" s="19">
        <v>8.76</v>
      </c>
      <c r="H38" s="19">
        <v>0</v>
      </c>
      <c r="I38" s="19">
        <v>0</v>
      </c>
      <c r="J38" s="10" t="s">
        <v>20</v>
      </c>
      <c r="K38" s="10" t="s">
        <v>21</v>
      </c>
      <c r="L38" s="10"/>
    </row>
    <row r="39" s="4" customFormat="1" ht="22.5" spans="1:12">
      <c r="A39" s="30" t="s">
        <v>160</v>
      </c>
      <c r="B39" s="10" t="s">
        <v>161</v>
      </c>
      <c r="C39" s="13" t="s">
        <v>162</v>
      </c>
      <c r="D39" s="11" t="s">
        <v>163</v>
      </c>
      <c r="E39" s="18" t="s">
        <v>19</v>
      </c>
      <c r="F39" s="19">
        <f t="shared" si="3"/>
        <v>20</v>
      </c>
      <c r="G39" s="19">
        <v>6</v>
      </c>
      <c r="H39" s="19">
        <v>14</v>
      </c>
      <c r="I39" s="19">
        <v>0</v>
      </c>
      <c r="J39" s="10" t="s">
        <v>32</v>
      </c>
      <c r="K39" s="10" t="s">
        <v>21</v>
      </c>
      <c r="L39" s="10"/>
    </row>
    <row r="40" s="4" customFormat="1" ht="45" spans="1:12">
      <c r="A40" s="30" t="s">
        <v>164</v>
      </c>
      <c r="B40" s="10" t="s">
        <v>165</v>
      </c>
      <c r="C40" s="13" t="s">
        <v>166</v>
      </c>
      <c r="D40" s="11" t="s">
        <v>167</v>
      </c>
      <c r="E40" s="18" t="s">
        <v>19</v>
      </c>
      <c r="F40" s="19">
        <f t="shared" si="3"/>
        <v>12</v>
      </c>
      <c r="G40" s="19">
        <v>6</v>
      </c>
      <c r="H40" s="19">
        <v>6</v>
      </c>
      <c r="I40" s="19">
        <v>0</v>
      </c>
      <c r="J40" s="10" t="s">
        <v>32</v>
      </c>
      <c r="K40" s="10" t="s">
        <v>21</v>
      </c>
      <c r="L40" s="10"/>
    </row>
    <row r="41" s="4" customFormat="1" ht="33.75" spans="1:12">
      <c r="A41" s="30" t="s">
        <v>168</v>
      </c>
      <c r="B41" s="10" t="s">
        <v>169</v>
      </c>
      <c r="C41" s="13" t="s">
        <v>170</v>
      </c>
      <c r="D41" s="11" t="s">
        <v>171</v>
      </c>
      <c r="E41" s="18" t="s">
        <v>19</v>
      </c>
      <c r="F41" s="19">
        <f t="shared" si="3"/>
        <v>15</v>
      </c>
      <c r="G41" s="19">
        <v>6</v>
      </c>
      <c r="H41" s="19">
        <v>9</v>
      </c>
      <c r="I41" s="19">
        <v>0</v>
      </c>
      <c r="J41" s="10" t="s">
        <v>32</v>
      </c>
      <c r="K41" s="10" t="s">
        <v>21</v>
      </c>
      <c r="L41" s="10"/>
    </row>
    <row r="42" s="4" customFormat="1" ht="33.75" spans="1:12">
      <c r="A42" s="30" t="s">
        <v>172</v>
      </c>
      <c r="B42" s="10" t="s">
        <v>173</v>
      </c>
      <c r="C42" s="13" t="s">
        <v>174</v>
      </c>
      <c r="D42" s="11" t="s">
        <v>175</v>
      </c>
      <c r="E42" s="18" t="s">
        <v>19</v>
      </c>
      <c r="F42" s="19">
        <f t="shared" si="3"/>
        <v>6</v>
      </c>
      <c r="G42" s="19">
        <v>6</v>
      </c>
      <c r="H42" s="19">
        <v>0</v>
      </c>
      <c r="I42" s="19">
        <v>0</v>
      </c>
      <c r="J42" s="10" t="s">
        <v>32</v>
      </c>
      <c r="K42" s="10" t="s">
        <v>21</v>
      </c>
      <c r="L42" s="10"/>
    </row>
    <row r="43" s="4" customFormat="1" ht="22.5" spans="1:12">
      <c r="A43" s="30" t="s">
        <v>176</v>
      </c>
      <c r="B43" s="10" t="s">
        <v>177</v>
      </c>
      <c r="C43" s="13" t="s">
        <v>178</v>
      </c>
      <c r="D43" s="11" t="s">
        <v>179</v>
      </c>
      <c r="E43" s="18" t="s">
        <v>19</v>
      </c>
      <c r="F43" s="19">
        <f t="shared" si="3"/>
        <v>7.5</v>
      </c>
      <c r="G43" s="19">
        <v>6</v>
      </c>
      <c r="H43" s="19">
        <v>1.5</v>
      </c>
      <c r="I43" s="19">
        <v>0</v>
      </c>
      <c r="J43" s="10" t="s">
        <v>32</v>
      </c>
      <c r="K43" s="10" t="s">
        <v>21</v>
      </c>
      <c r="L43" s="10"/>
    </row>
    <row r="44" s="4" customFormat="1" ht="45" spans="1:12">
      <c r="A44" s="30" t="s">
        <v>180</v>
      </c>
      <c r="B44" s="10" t="s">
        <v>181</v>
      </c>
      <c r="C44" s="13" t="s">
        <v>182</v>
      </c>
      <c r="D44" s="11" t="s">
        <v>183</v>
      </c>
      <c r="E44" s="18" t="s">
        <v>19</v>
      </c>
      <c r="F44" s="19">
        <f t="shared" si="3"/>
        <v>48.76</v>
      </c>
      <c r="G44" s="19">
        <v>8.76</v>
      </c>
      <c r="H44" s="19">
        <v>40</v>
      </c>
      <c r="I44" s="19">
        <v>0</v>
      </c>
      <c r="J44" s="10" t="s">
        <v>20</v>
      </c>
      <c r="K44" s="10" t="s">
        <v>21</v>
      </c>
      <c r="L44" s="10"/>
    </row>
    <row r="45" s="4" customFormat="1" ht="33.75" spans="1:12">
      <c r="A45" s="30" t="s">
        <v>184</v>
      </c>
      <c r="B45" s="10" t="s">
        <v>185</v>
      </c>
      <c r="C45" s="13" t="s">
        <v>186</v>
      </c>
      <c r="D45" s="11" t="s">
        <v>187</v>
      </c>
      <c r="E45" s="18" t="s">
        <v>19</v>
      </c>
      <c r="F45" s="19">
        <f t="shared" si="3"/>
        <v>30</v>
      </c>
      <c r="G45" s="19">
        <v>6</v>
      </c>
      <c r="H45" s="19">
        <v>24</v>
      </c>
      <c r="I45" s="19">
        <v>0</v>
      </c>
      <c r="J45" s="10" t="s">
        <v>32</v>
      </c>
      <c r="K45" s="10" t="s">
        <v>21</v>
      </c>
      <c r="L45" s="10"/>
    </row>
    <row r="46" s="4" customFormat="1" ht="42" customHeight="1" spans="1:12">
      <c r="A46" s="30" t="s">
        <v>188</v>
      </c>
      <c r="B46" s="10" t="s">
        <v>189</v>
      </c>
      <c r="C46" s="13" t="s">
        <v>190</v>
      </c>
      <c r="D46" s="11" t="s">
        <v>191</v>
      </c>
      <c r="E46" s="18" t="s">
        <v>19</v>
      </c>
      <c r="F46" s="19">
        <f t="shared" si="3"/>
        <v>8.76</v>
      </c>
      <c r="G46" s="19">
        <v>8.76</v>
      </c>
      <c r="H46" s="19">
        <v>0</v>
      </c>
      <c r="I46" s="19">
        <v>0</v>
      </c>
      <c r="J46" s="10" t="s">
        <v>20</v>
      </c>
      <c r="K46" s="10" t="s">
        <v>21</v>
      </c>
      <c r="L46" s="10"/>
    </row>
    <row r="47" s="4" customFormat="1" ht="54" customHeight="1" spans="1:12">
      <c r="A47" s="30" t="s">
        <v>192</v>
      </c>
      <c r="B47" s="10" t="s">
        <v>193</v>
      </c>
      <c r="C47" s="13" t="s">
        <v>194</v>
      </c>
      <c r="D47" s="11" t="s">
        <v>195</v>
      </c>
      <c r="E47" s="18" t="s">
        <v>19</v>
      </c>
      <c r="F47" s="19">
        <f t="shared" si="3"/>
        <v>11.76</v>
      </c>
      <c r="G47" s="19">
        <v>8.76</v>
      </c>
      <c r="H47" s="19">
        <v>3</v>
      </c>
      <c r="I47" s="19">
        <v>0</v>
      </c>
      <c r="J47" s="10" t="s">
        <v>20</v>
      </c>
      <c r="K47" s="10" t="s">
        <v>21</v>
      </c>
      <c r="L47" s="10"/>
    </row>
    <row r="48" s="4" customFormat="1" ht="33.75" spans="1:12">
      <c r="A48" s="30" t="s">
        <v>196</v>
      </c>
      <c r="B48" s="10" t="s">
        <v>197</v>
      </c>
      <c r="C48" s="13" t="s">
        <v>198</v>
      </c>
      <c r="D48" s="11" t="s">
        <v>199</v>
      </c>
      <c r="E48" s="18" t="s">
        <v>19</v>
      </c>
      <c r="F48" s="19">
        <f t="shared" si="3"/>
        <v>11.76</v>
      </c>
      <c r="G48" s="19">
        <v>8.76</v>
      </c>
      <c r="H48" s="19">
        <v>3</v>
      </c>
      <c r="I48" s="19">
        <v>0</v>
      </c>
      <c r="J48" s="10" t="s">
        <v>20</v>
      </c>
      <c r="K48" s="10" t="s">
        <v>21</v>
      </c>
      <c r="L48" s="10"/>
    </row>
    <row r="49" s="4" customFormat="1" ht="22.5" spans="1:12">
      <c r="A49" s="30" t="s">
        <v>200</v>
      </c>
      <c r="B49" s="10" t="s">
        <v>201</v>
      </c>
      <c r="C49" s="13" t="s">
        <v>202</v>
      </c>
      <c r="D49" s="11" t="s">
        <v>203</v>
      </c>
      <c r="E49" s="18" t="s">
        <v>19</v>
      </c>
      <c r="F49" s="19">
        <v>13.29</v>
      </c>
      <c r="G49" s="19">
        <v>8.76</v>
      </c>
      <c r="H49" s="19">
        <v>0</v>
      </c>
      <c r="I49" s="19">
        <f>F49-G49</f>
        <v>4.53</v>
      </c>
      <c r="J49" s="10" t="s">
        <v>20</v>
      </c>
      <c r="K49" s="10" t="s">
        <v>21</v>
      </c>
      <c r="L49" s="10"/>
    </row>
    <row r="50" s="4" customFormat="1" ht="33.75" spans="1:12">
      <c r="A50" s="30" t="s">
        <v>204</v>
      </c>
      <c r="B50" s="10" t="s">
        <v>205</v>
      </c>
      <c r="C50" s="13" t="s">
        <v>206</v>
      </c>
      <c r="D50" s="11" t="s">
        <v>207</v>
      </c>
      <c r="E50" s="18" t="s">
        <v>19</v>
      </c>
      <c r="F50" s="19">
        <v>30</v>
      </c>
      <c r="G50" s="19">
        <v>8.76</v>
      </c>
      <c r="H50" s="19">
        <f>F50-G50</f>
        <v>21.24</v>
      </c>
      <c r="I50" s="19">
        <v>0</v>
      </c>
      <c r="J50" s="10" t="s">
        <v>20</v>
      </c>
      <c r="K50" s="10" t="s">
        <v>21</v>
      </c>
      <c r="L50" s="10"/>
    </row>
    <row r="51" s="4" customFormat="1" ht="22.5" spans="1:12">
      <c r="A51" s="30" t="s">
        <v>208</v>
      </c>
      <c r="B51" s="10" t="s">
        <v>209</v>
      </c>
      <c r="C51" s="13" t="s">
        <v>210</v>
      </c>
      <c r="D51" s="11" t="s">
        <v>211</v>
      </c>
      <c r="E51" s="18" t="s">
        <v>19</v>
      </c>
      <c r="F51" s="19">
        <f t="shared" si="3"/>
        <v>11.2</v>
      </c>
      <c r="G51" s="19">
        <v>8.76</v>
      </c>
      <c r="H51" s="19">
        <v>2.44</v>
      </c>
      <c r="I51" s="19">
        <v>0</v>
      </c>
      <c r="J51" s="10" t="s">
        <v>20</v>
      </c>
      <c r="K51" s="10" t="s">
        <v>21</v>
      </c>
      <c r="L51" s="10"/>
    </row>
    <row r="52" s="4" customFormat="1" ht="22.5" spans="1:12">
      <c r="A52" s="30" t="s">
        <v>212</v>
      </c>
      <c r="B52" s="10" t="s">
        <v>213</v>
      </c>
      <c r="C52" s="13" t="s">
        <v>214</v>
      </c>
      <c r="D52" s="11" t="s">
        <v>215</v>
      </c>
      <c r="E52" s="18" t="s">
        <v>19</v>
      </c>
      <c r="F52" s="19">
        <v>18</v>
      </c>
      <c r="G52" s="19">
        <v>8.76</v>
      </c>
      <c r="H52" s="19">
        <f>F52-G52</f>
        <v>9.24</v>
      </c>
      <c r="I52" s="19">
        <v>0</v>
      </c>
      <c r="J52" s="10" t="s">
        <v>20</v>
      </c>
      <c r="K52" s="10" t="s">
        <v>21</v>
      </c>
      <c r="L52" s="10"/>
    </row>
    <row r="53" s="4" customFormat="1" ht="33.75" spans="1:12">
      <c r="A53" s="30" t="s">
        <v>216</v>
      </c>
      <c r="B53" s="10" t="s">
        <v>217</v>
      </c>
      <c r="C53" s="13" t="s">
        <v>218</v>
      </c>
      <c r="D53" s="11" t="s">
        <v>219</v>
      </c>
      <c r="E53" s="18" t="s">
        <v>19</v>
      </c>
      <c r="F53" s="19">
        <f t="shared" ref="F53:F54" si="4">G53+H53+I53</f>
        <v>58.76</v>
      </c>
      <c r="G53" s="19">
        <v>8.76</v>
      </c>
      <c r="H53" s="19">
        <v>50</v>
      </c>
      <c r="I53" s="19">
        <v>0</v>
      </c>
      <c r="J53" s="10" t="s">
        <v>20</v>
      </c>
      <c r="K53" s="10" t="s">
        <v>21</v>
      </c>
      <c r="L53" s="10"/>
    </row>
    <row r="54" s="4" customFormat="1" ht="33.75" spans="1:12">
      <c r="A54" s="30" t="s">
        <v>220</v>
      </c>
      <c r="B54" s="10" t="s">
        <v>221</v>
      </c>
      <c r="C54" s="13" t="s">
        <v>222</v>
      </c>
      <c r="D54" s="11" t="s">
        <v>223</v>
      </c>
      <c r="E54" s="18" t="s">
        <v>19</v>
      </c>
      <c r="F54" s="19">
        <f t="shared" si="4"/>
        <v>17.52</v>
      </c>
      <c r="G54" s="19">
        <v>8.76</v>
      </c>
      <c r="H54" s="19">
        <v>0</v>
      </c>
      <c r="I54" s="19">
        <v>8.76</v>
      </c>
      <c r="J54" s="10" t="s">
        <v>20</v>
      </c>
      <c r="K54" s="10" t="s">
        <v>21</v>
      </c>
      <c r="L54" s="10"/>
    </row>
    <row r="55" s="4" customFormat="1" ht="22.5" spans="1:12">
      <c r="A55" s="30" t="s">
        <v>224</v>
      </c>
      <c r="B55" s="10" t="s">
        <v>225</v>
      </c>
      <c r="C55" s="13" t="s">
        <v>226</v>
      </c>
      <c r="D55" s="11" t="s">
        <v>227</v>
      </c>
      <c r="E55" s="18" t="s">
        <v>19</v>
      </c>
      <c r="F55" s="19">
        <v>35</v>
      </c>
      <c r="G55" s="19">
        <v>8.76</v>
      </c>
      <c r="H55" s="19">
        <f>F55-G55</f>
        <v>26.24</v>
      </c>
      <c r="I55" s="19">
        <v>0</v>
      </c>
      <c r="J55" s="10" t="s">
        <v>20</v>
      </c>
      <c r="K55" s="10" t="s">
        <v>21</v>
      </c>
      <c r="L55" s="10"/>
    </row>
    <row r="56" s="4" customFormat="1" ht="33.75" spans="1:12">
      <c r="A56" s="30" t="s">
        <v>228</v>
      </c>
      <c r="B56" s="10" t="s">
        <v>229</v>
      </c>
      <c r="C56" s="13" t="s">
        <v>230</v>
      </c>
      <c r="D56" s="11" t="s">
        <v>231</v>
      </c>
      <c r="E56" s="18" t="s">
        <v>19</v>
      </c>
      <c r="F56" s="19">
        <f t="shared" ref="F56" si="5">G56+H56+I56</f>
        <v>17.52</v>
      </c>
      <c r="G56" s="19">
        <v>8.76</v>
      </c>
      <c r="H56" s="19">
        <v>0</v>
      </c>
      <c r="I56" s="19">
        <v>8.76</v>
      </c>
      <c r="J56" s="10" t="s">
        <v>20</v>
      </c>
      <c r="K56" s="10" t="s">
        <v>21</v>
      </c>
      <c r="L56" s="10"/>
    </row>
    <row r="57" s="4" customFormat="1" ht="22.5" spans="1:12">
      <c r="A57" s="30" t="s">
        <v>232</v>
      </c>
      <c r="B57" s="10" t="s">
        <v>233</v>
      </c>
      <c r="C57" s="13" t="s">
        <v>234</v>
      </c>
      <c r="D57" s="11" t="s">
        <v>235</v>
      </c>
      <c r="E57" s="18" t="s">
        <v>19</v>
      </c>
      <c r="F57" s="19">
        <f t="shared" ref="F57" si="6">G57+H57+I57</f>
        <v>17.36</v>
      </c>
      <c r="G57" s="19">
        <v>8.76</v>
      </c>
      <c r="H57" s="19">
        <v>0</v>
      </c>
      <c r="I57" s="19">
        <v>8.6</v>
      </c>
      <c r="J57" s="10" t="s">
        <v>20</v>
      </c>
      <c r="K57" s="10" t="s">
        <v>21</v>
      </c>
      <c r="L57" s="10"/>
    </row>
    <row r="58" s="4" customFormat="1" ht="45" spans="1:12">
      <c r="A58" s="30" t="s">
        <v>236</v>
      </c>
      <c r="B58" s="10" t="s">
        <v>237</v>
      </c>
      <c r="C58" s="13" t="s">
        <v>238</v>
      </c>
      <c r="D58" s="11" t="s">
        <v>239</v>
      </c>
      <c r="E58" s="18" t="s">
        <v>19</v>
      </c>
      <c r="F58" s="19">
        <v>17.41</v>
      </c>
      <c r="G58" s="19">
        <v>8.76</v>
      </c>
      <c r="H58" s="19">
        <v>0</v>
      </c>
      <c r="I58" s="19">
        <v>8.65</v>
      </c>
      <c r="J58" s="10" t="s">
        <v>20</v>
      </c>
      <c r="K58" s="10" t="s">
        <v>21</v>
      </c>
      <c r="L58" s="10"/>
    </row>
    <row r="59" s="4" customFormat="1" ht="56.25" spans="1:12">
      <c r="A59" s="30" t="s">
        <v>240</v>
      </c>
      <c r="B59" s="10" t="s">
        <v>241</v>
      </c>
      <c r="C59" s="13" t="s">
        <v>242</v>
      </c>
      <c r="D59" s="11" t="s">
        <v>243</v>
      </c>
      <c r="E59" s="18" t="s">
        <v>19</v>
      </c>
      <c r="F59" s="19">
        <f t="shared" ref="F59" si="7">G59+H59+I59</f>
        <v>8.76</v>
      </c>
      <c r="G59" s="19">
        <v>8.76</v>
      </c>
      <c r="H59" s="19">
        <v>0</v>
      </c>
      <c r="I59" s="19">
        <v>0</v>
      </c>
      <c r="J59" s="10" t="s">
        <v>20</v>
      </c>
      <c r="K59" s="10" t="s">
        <v>21</v>
      </c>
      <c r="L59" s="10"/>
    </row>
    <row r="60" s="4" customFormat="1" ht="33.75" spans="1:12">
      <c r="A60" s="30" t="s">
        <v>244</v>
      </c>
      <c r="B60" s="10" t="s">
        <v>245</v>
      </c>
      <c r="C60" s="13" t="s">
        <v>246</v>
      </c>
      <c r="D60" s="11" t="s">
        <v>247</v>
      </c>
      <c r="E60" s="18" t="s">
        <v>19</v>
      </c>
      <c r="F60" s="19">
        <v>13.29</v>
      </c>
      <c r="G60" s="19">
        <v>8.76</v>
      </c>
      <c r="H60" s="19">
        <v>0</v>
      </c>
      <c r="I60" s="19">
        <f>F60-G60</f>
        <v>4.53</v>
      </c>
      <c r="J60" s="10" t="s">
        <v>20</v>
      </c>
      <c r="K60" s="10" t="s">
        <v>21</v>
      </c>
      <c r="L60" s="10"/>
    </row>
    <row r="61" s="4" customFormat="1" ht="33.75" spans="1:12">
      <c r="A61" s="30" t="s">
        <v>248</v>
      </c>
      <c r="B61" s="10" t="s">
        <v>249</v>
      </c>
      <c r="C61" s="13" t="s">
        <v>238</v>
      </c>
      <c r="D61" s="11" t="s">
        <v>250</v>
      </c>
      <c r="E61" s="18" t="s">
        <v>19</v>
      </c>
      <c r="F61" s="19">
        <f t="shared" ref="F61" si="8">G61+H61+I61</f>
        <v>25.2</v>
      </c>
      <c r="G61" s="19">
        <v>8.76</v>
      </c>
      <c r="H61" s="19">
        <v>0</v>
      </c>
      <c r="I61" s="19">
        <v>16.44</v>
      </c>
      <c r="J61" s="10" t="s">
        <v>20</v>
      </c>
      <c r="K61" s="10" t="s">
        <v>21</v>
      </c>
      <c r="L61" s="10"/>
    </row>
    <row r="62" s="3" customFormat="1" ht="33.75" spans="1:12">
      <c r="A62" s="30" t="s">
        <v>251</v>
      </c>
      <c r="B62" s="10" t="s">
        <v>252</v>
      </c>
      <c r="C62" s="13" t="s">
        <v>253</v>
      </c>
      <c r="D62" s="11" t="s">
        <v>254</v>
      </c>
      <c r="E62" s="18" t="s">
        <v>19</v>
      </c>
      <c r="F62" s="19">
        <f t="shared" si="3"/>
        <v>29.45</v>
      </c>
      <c r="G62" s="19">
        <v>8.76</v>
      </c>
      <c r="H62" s="19">
        <v>0</v>
      </c>
      <c r="I62" s="19">
        <v>20.69</v>
      </c>
      <c r="J62" s="10" t="s">
        <v>20</v>
      </c>
      <c r="K62" s="10" t="s">
        <v>21</v>
      </c>
      <c r="L62" s="10"/>
    </row>
    <row r="63" s="3" customFormat="1" ht="45" spans="1:12">
      <c r="A63" s="30" t="s">
        <v>255</v>
      </c>
      <c r="B63" s="10" t="s">
        <v>256</v>
      </c>
      <c r="C63" s="13" t="s">
        <v>257</v>
      </c>
      <c r="D63" s="11" t="s">
        <v>258</v>
      </c>
      <c r="E63" s="18" t="s">
        <v>19</v>
      </c>
      <c r="F63" s="19">
        <f t="shared" si="3"/>
        <v>8.76</v>
      </c>
      <c r="G63" s="19">
        <v>8.76</v>
      </c>
      <c r="H63" s="19">
        <v>0</v>
      </c>
      <c r="I63" s="19">
        <v>0</v>
      </c>
      <c r="J63" s="10" t="s">
        <v>20</v>
      </c>
      <c r="K63" s="10" t="s">
        <v>21</v>
      </c>
      <c r="L63" s="10"/>
    </row>
    <row r="64" s="4" customFormat="1" ht="27.75" customHeight="1" spans="1:12">
      <c r="A64" s="30" t="s">
        <v>259</v>
      </c>
      <c r="B64" s="10" t="s">
        <v>260</v>
      </c>
      <c r="C64" s="13" t="s">
        <v>261</v>
      </c>
      <c r="D64" s="11" t="s">
        <v>25</v>
      </c>
      <c r="E64" s="18" t="s">
        <v>262</v>
      </c>
      <c r="F64" s="19">
        <f>G64</f>
        <v>160</v>
      </c>
      <c r="G64" s="19">
        <v>160</v>
      </c>
      <c r="H64" s="31" t="s">
        <v>263</v>
      </c>
      <c r="I64" s="31" t="s">
        <v>263</v>
      </c>
      <c r="J64" s="32" t="s">
        <v>263</v>
      </c>
      <c r="K64" s="32" t="s">
        <v>263</v>
      </c>
      <c r="L64" s="10"/>
    </row>
    <row r="65" spans="5:9">
      <c r="E65" s="22"/>
      <c r="F65" s="23"/>
      <c r="G65" s="23"/>
      <c r="H65" s="23"/>
      <c r="I65" s="25"/>
    </row>
    <row r="66" spans="5:9">
      <c r="E66" s="22"/>
      <c r="F66" s="24"/>
      <c r="G66" s="25"/>
      <c r="H66" s="24"/>
      <c r="I66" s="24"/>
    </row>
    <row r="67" spans="5:9">
      <c r="E67" s="26"/>
      <c r="F67" s="23"/>
      <c r="G67" s="23"/>
      <c r="H67" s="23"/>
      <c r="I67" s="25"/>
    </row>
    <row r="68" spans="5:7">
      <c r="E68" s="26"/>
      <c r="G68" s="27"/>
    </row>
    <row r="69" spans="7:7">
      <c r="G69" s="28"/>
    </row>
    <row r="75" spans="8:8">
      <c r="H75" s="22"/>
    </row>
  </sheetData>
  <autoFilter ref="A4:K64">
    <extLst/>
  </autoFilter>
  <mergeCells count="10">
    <mergeCell ref="A2:L2"/>
    <mergeCell ref="F3:I3"/>
    <mergeCell ref="A3:A4"/>
    <mergeCell ref="B3:B4"/>
    <mergeCell ref="C3:C4"/>
    <mergeCell ref="D3:D4"/>
    <mergeCell ref="E3:E4"/>
    <mergeCell ref="J3:J4"/>
    <mergeCell ref="K3:K4"/>
    <mergeCell ref="L3:L4"/>
  </mergeCells>
  <pageMargins left="0.393055555555556" right="0.314583333333333" top="0.590277777777778" bottom="0.590277777777778" header="0.314583333333333" footer="0.314583333333333"/>
  <pageSetup paperSize="9" scale="84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3:L28"/>
  <sheetViews>
    <sheetView workbookViewId="0">
      <selection activeCell="J19" sqref="J19"/>
    </sheetView>
  </sheetViews>
  <sheetFormatPr defaultColWidth="9" defaultRowHeight="13.5"/>
  <sheetData>
    <row r="13" spans="7:7">
      <c r="G13" s="1" t="s">
        <v>264</v>
      </c>
    </row>
    <row r="14" spans="7:7">
      <c r="G14" s="1" t="s">
        <v>265</v>
      </c>
    </row>
    <row r="17" spans="8:12">
      <c r="H17" s="1" t="s">
        <v>266</v>
      </c>
      <c r="I17" s="1" t="s">
        <v>267</v>
      </c>
      <c r="J17" s="1" t="s">
        <v>268</v>
      </c>
      <c r="L17" s="1" t="s">
        <v>269</v>
      </c>
    </row>
    <row r="18" spans="7:12">
      <c r="G18" s="1" t="s">
        <v>270</v>
      </c>
      <c r="H18">
        <v>17</v>
      </c>
      <c r="I18">
        <v>15</v>
      </c>
      <c r="J18">
        <v>6.45</v>
      </c>
      <c r="L18">
        <v>5.65</v>
      </c>
    </row>
    <row r="19" spans="7:12">
      <c r="G19" s="1" t="s">
        <v>271</v>
      </c>
      <c r="H19">
        <v>42</v>
      </c>
      <c r="I19">
        <v>42</v>
      </c>
      <c r="J19">
        <v>8.6</v>
      </c>
      <c r="L19">
        <v>8.3</v>
      </c>
    </row>
    <row r="20" spans="10:12">
      <c r="J20">
        <f>J18/J19</f>
        <v>0.75</v>
      </c>
      <c r="L20">
        <f>L18/L19</f>
        <v>0.680722891566265</v>
      </c>
    </row>
    <row r="21" spans="5:10">
      <c r="E21" s="1"/>
      <c r="J21">
        <f>I18*J18+I19*J19</f>
        <v>457.95</v>
      </c>
    </row>
    <row r="23" spans="9:10">
      <c r="I23">
        <f>(458-I19*J19)/I18</f>
        <v>6.45333333333333</v>
      </c>
      <c r="J23">
        <f>(458-I18*J18)/I19</f>
        <v>8.60119047619048</v>
      </c>
    </row>
    <row r="27" spans="6:6">
      <c r="F27">
        <v>6.45</v>
      </c>
    </row>
    <row r="28" spans="6:6">
      <c r="F28">
        <v>8.6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2025标准项目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李灿英</cp:lastModifiedBy>
  <dcterms:created xsi:type="dcterms:W3CDTF">2015-06-07T02:19:00Z</dcterms:created>
  <cp:lastPrinted>2024-04-02T17:39:00Z</cp:lastPrinted>
  <dcterms:modified xsi:type="dcterms:W3CDTF">2025-06-03T09:37:32Z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E4C7DC3619274CB49B71A13CE9D55756_13</vt:lpwstr>
  </property>
  <property fmtid="{D5CDD505-2E9C-101B-9397-08002B2CF9AE}" pid="3" name="KSOProductBuildVer">
    <vt:lpwstr>2052-11.8.2.10624</vt:lpwstr>
  </property>
</Properties>
</file>